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3136405\Desktop\"/>
    </mc:Choice>
  </mc:AlternateContent>
  <bookViews>
    <workbookView xWindow="-105" yWindow="-105" windowWidth="23250" windowHeight="12570"/>
  </bookViews>
  <sheets>
    <sheet name="Apropriação Resumida" sheetId="1" r:id="rId1"/>
  </sheets>
  <definedNames>
    <definedName name="Centro_de_Custos">#REF!</definedName>
    <definedName name="Tipo_DH">#REF!</definedName>
    <definedName name="UG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4" i="1" l="1"/>
  <c r="AK5" i="1"/>
  <c r="AK6" i="1"/>
  <c r="AK7" i="1"/>
  <c r="AK8" i="1"/>
  <c r="AK9" i="1"/>
  <c r="AE4" i="1" l="1"/>
  <c r="AE5" i="1"/>
  <c r="AE6" i="1"/>
  <c r="AE7" i="1"/>
  <c r="AE8" i="1"/>
  <c r="AE9" i="1"/>
  <c r="X4" i="1"/>
  <c r="D21" i="1" l="1"/>
  <c r="AB4" i="1" l="1"/>
  <c r="AB5" i="1"/>
  <c r="AB6" i="1"/>
  <c r="AB7" i="1"/>
  <c r="AB8" i="1"/>
  <c r="AB9" i="1"/>
  <c r="BD2" i="1"/>
  <c r="AX5" i="1" l="1"/>
  <c r="AX6" i="1"/>
  <c r="AX7" i="1"/>
  <c r="AX8" i="1"/>
  <c r="AX9" i="1"/>
  <c r="AX4" i="1"/>
  <c r="AW5" i="1"/>
  <c r="AW6" i="1"/>
  <c r="AW7" i="1"/>
  <c r="AW8" i="1"/>
  <c r="AW9" i="1"/>
  <c r="AW4" i="1"/>
  <c r="AS5" i="1"/>
  <c r="AS6" i="1"/>
  <c r="AS7" i="1"/>
  <c r="AS8" i="1"/>
  <c r="AS9" i="1"/>
  <c r="AS4" i="1"/>
  <c r="AQ5" i="1"/>
  <c r="AQ6" i="1"/>
  <c r="AQ7" i="1"/>
  <c r="AQ8" i="1"/>
  <c r="AQ9" i="1"/>
  <c r="AQ4" i="1"/>
  <c r="AP5" i="1"/>
  <c r="AP6" i="1"/>
  <c r="AP7" i="1"/>
  <c r="AP8" i="1"/>
  <c r="AP9" i="1"/>
  <c r="AP4" i="1"/>
  <c r="AO5" i="1"/>
  <c r="AO6" i="1"/>
  <c r="AO7" i="1"/>
  <c r="AO8" i="1"/>
  <c r="AO9" i="1"/>
  <c r="AO4" i="1"/>
  <c r="AN5" i="1"/>
  <c r="AN6" i="1"/>
  <c r="AN7" i="1"/>
  <c r="AN8" i="1"/>
  <c r="AN9" i="1"/>
  <c r="AN4" i="1"/>
  <c r="AM5" i="1"/>
  <c r="AM6" i="1"/>
  <c r="AM7" i="1"/>
  <c r="AM8" i="1"/>
  <c r="AM9" i="1"/>
  <c r="AM4" i="1"/>
  <c r="AL5" i="1"/>
  <c r="AL6" i="1"/>
  <c r="AL7" i="1"/>
  <c r="AL8" i="1"/>
  <c r="AL9" i="1"/>
  <c r="AL4" i="1"/>
  <c r="AI5" i="1"/>
  <c r="AI6" i="1"/>
  <c r="AI7" i="1"/>
  <c r="AI8" i="1"/>
  <c r="AI9" i="1"/>
  <c r="AI4" i="1"/>
  <c r="AH5" i="1"/>
  <c r="AH6" i="1"/>
  <c r="AH7" i="1"/>
  <c r="AH8" i="1"/>
  <c r="AH9" i="1"/>
  <c r="AH4" i="1"/>
  <c r="AG5" i="1"/>
  <c r="AG6" i="1"/>
  <c r="AG7" i="1"/>
  <c r="AG8" i="1"/>
  <c r="AG9" i="1"/>
  <c r="AG4" i="1"/>
  <c r="AF5" i="1"/>
  <c r="AF6" i="1"/>
  <c r="AF7" i="1"/>
  <c r="AF8" i="1"/>
  <c r="AF9" i="1"/>
  <c r="AF4" i="1"/>
  <c r="AD5" i="1"/>
  <c r="AD6" i="1"/>
  <c r="AD7" i="1"/>
  <c r="AD8" i="1"/>
  <c r="AD9" i="1"/>
  <c r="AD4" i="1"/>
  <c r="AC5" i="1"/>
  <c r="AC6" i="1"/>
  <c r="AC7" i="1"/>
  <c r="AC8" i="1"/>
  <c r="AC9" i="1"/>
  <c r="AC4" i="1"/>
  <c r="AA5" i="1"/>
  <c r="AA6" i="1"/>
  <c r="AA7" i="1"/>
  <c r="AA8" i="1"/>
  <c r="AA9" i="1"/>
  <c r="AA4" i="1"/>
  <c r="Z5" i="1"/>
  <c r="Z6" i="1"/>
  <c r="Z7" i="1"/>
  <c r="Z8" i="1"/>
  <c r="Z9" i="1"/>
  <c r="Z4" i="1"/>
  <c r="Y5" i="1"/>
  <c r="Y6" i="1"/>
  <c r="Y7" i="1"/>
  <c r="Y8" i="1"/>
  <c r="Y9" i="1"/>
  <c r="Y4" i="1"/>
  <c r="X5" i="1"/>
  <c r="X6" i="1"/>
  <c r="X7" i="1"/>
  <c r="X8" i="1"/>
  <c r="X9" i="1"/>
  <c r="W5" i="1"/>
  <c r="W6" i="1"/>
  <c r="W7" i="1"/>
  <c r="W8" i="1"/>
  <c r="W9" i="1"/>
  <c r="W4" i="1"/>
  <c r="V5" i="1"/>
  <c r="V6" i="1"/>
  <c r="V7" i="1"/>
  <c r="V8" i="1"/>
  <c r="V9" i="1"/>
  <c r="V4" i="1"/>
  <c r="U5" i="1"/>
  <c r="U6" i="1"/>
  <c r="U7" i="1"/>
  <c r="U8" i="1"/>
  <c r="U9" i="1"/>
  <c r="U4" i="1"/>
  <c r="T5" i="1"/>
  <c r="T6" i="1"/>
  <c r="T7" i="1"/>
  <c r="T8" i="1"/>
  <c r="T9" i="1"/>
  <c r="T4" i="1"/>
  <c r="S5" i="1"/>
  <c r="S6" i="1"/>
  <c r="S7" i="1"/>
  <c r="S8" i="1"/>
  <c r="S9" i="1"/>
  <c r="S4" i="1"/>
  <c r="R5" i="1"/>
  <c r="R6" i="1"/>
  <c r="R7" i="1"/>
  <c r="R8" i="1"/>
  <c r="R9" i="1"/>
  <c r="R4" i="1"/>
  <c r="Q5" i="1"/>
  <c r="Q6" i="1"/>
  <c r="Q7" i="1"/>
  <c r="Q8" i="1"/>
  <c r="Q9" i="1"/>
  <c r="Q4" i="1"/>
  <c r="P5" i="1"/>
  <c r="P6" i="1"/>
  <c r="P7" i="1"/>
  <c r="P8" i="1"/>
  <c r="P9" i="1"/>
  <c r="P4" i="1"/>
  <c r="O5" i="1"/>
  <c r="O6" i="1"/>
  <c r="O7" i="1"/>
  <c r="O8" i="1"/>
  <c r="O9" i="1"/>
  <c r="O4" i="1"/>
  <c r="N5" i="1"/>
  <c r="N6" i="1"/>
  <c r="N7" i="1"/>
  <c r="N8" i="1"/>
  <c r="N9" i="1"/>
  <c r="N4" i="1"/>
  <c r="M5" i="1"/>
  <c r="M6" i="1"/>
  <c r="M7" i="1"/>
  <c r="M8" i="1"/>
  <c r="M9" i="1"/>
  <c r="M4" i="1"/>
  <c r="L5" i="1"/>
  <c r="L6" i="1"/>
  <c r="L7" i="1"/>
  <c r="L8" i="1"/>
  <c r="L9" i="1"/>
  <c r="L4" i="1"/>
  <c r="I5" i="1"/>
  <c r="I6" i="1"/>
  <c r="I7" i="1"/>
  <c r="I8" i="1"/>
  <c r="I9" i="1"/>
  <c r="I4" i="1"/>
  <c r="G5" i="1"/>
  <c r="G6" i="1"/>
  <c r="G7" i="1"/>
  <c r="G8" i="1"/>
  <c r="G9" i="1"/>
  <c r="G4" i="1"/>
  <c r="F5" i="1"/>
  <c r="AT5" i="1" s="1"/>
  <c r="F6" i="1"/>
  <c r="AT6" i="1" s="1"/>
  <c r="F7" i="1"/>
  <c r="AT7" i="1" s="1"/>
  <c r="F8" i="1"/>
  <c r="AV8" i="1" s="1"/>
  <c r="F9" i="1"/>
  <c r="AU9" i="1" s="1"/>
  <c r="F4" i="1"/>
  <c r="AV4" i="1" s="1"/>
  <c r="BF2" i="1"/>
  <c r="B10" i="1"/>
  <c r="B9" i="1"/>
  <c r="B8" i="1"/>
  <c r="K6" i="1" l="1"/>
  <c r="K9" i="1"/>
  <c r="K5" i="1"/>
  <c r="K7" i="1"/>
  <c r="K8" i="1"/>
  <c r="K4" i="1"/>
  <c r="J5" i="1"/>
  <c r="J4" i="1"/>
  <c r="J6" i="1"/>
  <c r="J8" i="1"/>
  <c r="J7" i="1"/>
  <c r="J9" i="1"/>
  <c r="AJ7" i="1"/>
  <c r="AJ5" i="1"/>
  <c r="AJ6" i="1"/>
  <c r="AU6" i="1"/>
  <c r="AJ9" i="1"/>
  <c r="AJ8" i="1"/>
  <c r="AJ4" i="1"/>
  <c r="AR7" i="1"/>
  <c r="AT9" i="1"/>
  <c r="AV7" i="1"/>
  <c r="AR6" i="1"/>
  <c r="AT8" i="1"/>
  <c r="AV6" i="1"/>
  <c r="AR5" i="1"/>
  <c r="AT4" i="1"/>
  <c r="AU7" i="1"/>
  <c r="AV5" i="1"/>
  <c r="AR9" i="1"/>
  <c r="AV9" i="1"/>
  <c r="AR8" i="1"/>
  <c r="AR4" i="1"/>
  <c r="H7" i="1"/>
  <c r="H6" i="1"/>
  <c r="H5" i="1"/>
  <c r="H9" i="1"/>
  <c r="H8" i="1"/>
  <c r="H4" i="1"/>
  <c r="AU4" i="1" l="1"/>
  <c r="AU5" i="1"/>
  <c r="AU8" i="1"/>
</calcChain>
</file>

<file path=xl/comments1.xml><?xml version="1.0" encoding="utf-8"?>
<comments xmlns="http://schemas.openxmlformats.org/spreadsheetml/2006/main">
  <authors>
    <author>Igor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>Igor:</t>
        </r>
        <r>
          <rPr>
            <sz val="9"/>
            <color indexed="81"/>
            <rFont val="Tahoma"/>
            <family val="2"/>
          </rPr>
          <t xml:space="preserve">
Número identificador desse lote no dia.
Cada UG pode submeter inúmeros lotes por dia desde que o SEQUENCIAL de cada arquivo seja diferente.
Deve ser número maior que 0 e menor que 9999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>STN:</t>
        </r>
        <r>
          <rPr>
            <sz val="9"/>
            <color indexed="81"/>
            <rFont val="Tahoma"/>
            <family val="2"/>
          </rPr>
          <t xml:space="preserve"> 
UG em que o operador estará logado ao fazer o upload do arquivo no SIAFI.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>STN:</t>
        </r>
        <r>
          <rPr>
            <sz val="9"/>
            <color indexed="81"/>
            <rFont val="Tahoma"/>
            <family val="2"/>
          </rPr>
          <t xml:space="preserve">
CPF do operador que fará o upload do arquivo no SIAFI.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>Igor:</t>
        </r>
        <r>
          <rPr>
            <sz val="9"/>
            <color indexed="81"/>
            <rFont val="Tahoma"/>
            <family val="2"/>
          </rPr>
          <t xml:space="preserve">
Código SIAFI de layout para cadastro de DH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STN:</t>
        </r>
        <r>
          <rPr>
            <sz val="9"/>
            <color indexed="81"/>
            <rFont val="Tahoma"/>
            <family val="2"/>
          </rPr>
          <t xml:space="preserve">
Data de upload do arquivo no SIAFI.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</rPr>
          <t>STN:</t>
        </r>
        <r>
          <rPr>
            <sz val="9"/>
            <color indexed="81"/>
            <rFont val="Tahoma"/>
            <family val="2"/>
          </rPr>
          <t xml:space="preserve">
Ano corrente.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Igor:</t>
        </r>
        <r>
          <rPr>
            <sz val="9"/>
            <color indexed="81"/>
            <rFont val="Tahoma"/>
            <family val="2"/>
          </rPr>
          <t xml:space="preserve">
Quantidade de apropriações.</t>
        </r>
      </text>
    </comment>
    <comment ref="A15" authorId="0" shapeId="0">
      <text>
        <r>
          <rPr>
            <sz val="9"/>
            <color indexed="81"/>
            <rFont val="Tahoma"/>
            <family val="2"/>
          </rPr>
          <t>Agência do BB que operacionaliza a CTU da UG, conforme transação &gt;CONDOMBAN.</t>
        </r>
      </text>
    </comment>
    <comment ref="A18" authorId="0" shapeId="0">
      <text>
        <r>
          <rPr>
            <b/>
            <sz val="9"/>
            <color indexed="81"/>
            <rFont val="Tahoma"/>
            <family val="2"/>
          </rPr>
          <t>Igor:</t>
        </r>
        <r>
          <rPr>
            <sz val="9"/>
            <color indexed="81"/>
            <rFont val="Tahoma"/>
            <family val="2"/>
          </rPr>
          <t xml:space="preserve">
Para possibilitar filtragem no GERCOMP SIAFI, recomendo preencher esse campo só com numerais, no formato: NumeroEditalAnoNumeroParcela
</t>
        </r>
        <r>
          <rPr>
            <b/>
            <sz val="9"/>
            <color indexed="81"/>
            <rFont val="Tahoma"/>
            <family val="2"/>
          </rPr>
          <t>Exemplo: Edital 021/2021 2º parcela ficaria = 0212021008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Igor:</t>
        </r>
        <r>
          <rPr>
            <sz val="9"/>
            <color indexed="81"/>
            <rFont val="Tahoma"/>
            <family val="2"/>
          </rPr>
          <t xml:space="preserve">
DSP061 - Bolsa de Estudo
DSP910 - Aux. a Pessoas Físicas
DSP081 - Diárias
DSP051 - Serv. Pes. Física
DSP902 - Aux. a Pesquisadores</t>
        </r>
      </text>
    </comment>
    <comment ref="B21" authorId="0" shapeId="0">
      <text>
        <r>
          <rPr>
            <b/>
            <sz val="9"/>
            <color indexed="81"/>
            <rFont val="Tahoma"/>
            <charset val="1"/>
          </rPr>
          <t>Igor:</t>
        </r>
        <r>
          <rPr>
            <sz val="9"/>
            <color indexed="81"/>
            <rFont val="Tahoma"/>
            <charset val="1"/>
          </rPr>
          <t xml:space="preserve">
394110100 - Bolsa de Estudos
319910100 - Auxilio Pessoas Físicas</t>
        </r>
      </text>
    </comment>
  </commentList>
</comments>
</file>

<file path=xl/sharedStrings.xml><?xml version="1.0" encoding="utf-8"?>
<sst xmlns="http://schemas.openxmlformats.org/spreadsheetml/2006/main" count="148" uniqueCount="105">
  <si>
    <t>Dados da apropriação</t>
  </si>
  <si>
    <t>Informações básicas do lote</t>
  </si>
  <si>
    <t>Textos da observação e processo</t>
  </si>
  <si>
    <t>Sequencial</t>
  </si>
  <si>
    <t>Processo NS</t>
  </si>
  <si>
    <t>UG</t>
  </si>
  <si>
    <t>CPF operador</t>
  </si>
  <si>
    <t>Layout</t>
  </si>
  <si>
    <t>DH001</t>
  </si>
  <si>
    <t>Data submissão</t>
  </si>
  <si>
    <t>Ano atual</t>
  </si>
  <si>
    <t>Quantidade</t>
  </si>
  <si>
    <t>Processo OB</t>
  </si>
  <si>
    <t>Dados Básicos</t>
  </si>
  <si>
    <t>Data Ateste</t>
  </si>
  <si>
    <t>Data Pagamento</t>
  </si>
  <si>
    <t>RP</t>
  </si>
  <si>
    <t>Agência UG</t>
  </si>
  <si>
    <t>Documento de Origem</t>
  </si>
  <si>
    <t>Centro de Custos</t>
  </si>
  <si>
    <t>Centro</t>
  </si>
  <si>
    <t>Número Doc.</t>
  </si>
  <si>
    <t>Mês</t>
  </si>
  <si>
    <t>Principal com Orçamento</t>
  </si>
  <si>
    <t>Ano</t>
  </si>
  <si>
    <t>Situação</t>
  </si>
  <si>
    <t>DSP061</t>
  </si>
  <si>
    <t>SIORG</t>
  </si>
  <si>
    <t xml:space="preserve">Conta VPD </t>
  </si>
  <si>
    <t>UG beneficiada</t>
  </si>
  <si>
    <t>Dados da apropriação expandidos.
 Não altere essas colunas</t>
  </si>
  <si>
    <t>Lista de credores</t>
  </si>
  <si>
    <t>SemConta</t>
  </si>
  <si>
    <t>codUgEmit</t>
  </si>
  <si>
    <t>anoDH</t>
  </si>
  <si>
    <t>codTipoDH</t>
  </si>
  <si>
    <t>dtEmiss</t>
  </si>
  <si>
    <t>dtVenc</t>
  </si>
  <si>
    <t>CodUgPgto</t>
  </si>
  <si>
    <t>vlr</t>
  </si>
  <si>
    <t>txtObser</t>
  </si>
  <si>
    <t>txtProcesso</t>
  </si>
  <si>
    <t>dtAteste</t>
  </si>
  <si>
    <t>codCredorDevedor</t>
  </si>
  <si>
    <t>dtPgtoReceb</t>
  </si>
  <si>
    <t>codIdentEmit</t>
  </si>
  <si>
    <t>dtEmis</t>
  </si>
  <si>
    <t>numDocOrigem</t>
  </si>
  <si>
    <t>vlrDocOrigem</t>
  </si>
  <si>
    <t>numSeqItem</t>
  </si>
  <si>
    <t>codSit</t>
  </si>
  <si>
    <t>codUgEmpe</t>
  </si>
  <si>
    <t>numSeqItemPcoItem</t>
  </si>
  <si>
    <t>numEmpe</t>
  </si>
  <si>
    <t>codSubItemEmpe</t>
  </si>
  <si>
    <t>vlrPcoItem</t>
  </si>
  <si>
    <t>numClassA</t>
  </si>
  <si>
    <t>CCnumSeqItem</t>
  </si>
  <si>
    <t>codCentroCusto</t>
  </si>
  <si>
    <t>CCmesReferencia</t>
  </si>
  <si>
    <t>CCanoReferencia</t>
  </si>
  <si>
    <t>CCcodUgBenef</t>
  </si>
  <si>
    <t>CCSIORG</t>
  </si>
  <si>
    <t>CCnumSeqPai</t>
  </si>
  <si>
    <t>CCnumSeqItem2</t>
  </si>
  <si>
    <t>CCvlr</t>
  </si>
  <si>
    <t>pgtoVlr</t>
  </si>
  <si>
    <t>OBtxtObser</t>
  </si>
  <si>
    <t>pgtCodTipoOB</t>
  </si>
  <si>
    <t>pgtCodCredorDevedor</t>
  </si>
  <si>
    <t>OBBanco</t>
  </si>
  <si>
    <t>OBAgencia</t>
  </si>
  <si>
    <t>OBConta</t>
  </si>
  <si>
    <t>PagadorConta</t>
  </si>
  <si>
    <t>OBtxtProcesso</t>
  </si>
  <si>
    <t>CPF</t>
  </si>
  <si>
    <t>Banco</t>
  </si>
  <si>
    <t>Agência</t>
  </si>
  <si>
    <t>Conta</t>
  </si>
  <si>
    <t>Empenho</t>
  </si>
  <si>
    <t>Valor</t>
  </si>
  <si>
    <t>CC-GENERICO</t>
  </si>
  <si>
    <t>l</t>
  </si>
  <si>
    <t>Observação NS</t>
  </si>
  <si>
    <t>Observação OB</t>
  </si>
  <si>
    <t>Data Emissão Doc.</t>
  </si>
  <si>
    <t>Tipo Doc. Hábil</t>
  </si>
  <si>
    <t>Nome do credor (opcional)</t>
  </si>
  <si>
    <t>SubItem</t>
  </si>
  <si>
    <t>dpgtocodCredorDevedor</t>
  </si>
  <si>
    <t>numClassB</t>
  </si>
  <si>
    <r>
      <rPr>
        <b/>
        <sz val="14"/>
        <color theme="1"/>
        <rFont val="Calibri"/>
        <family val="2"/>
        <scheme val="minor"/>
      </rPr>
      <t>NÃO EXCLUA NEM INSIRA LINHAS OU COLUNAS NESSA ABA!</t>
    </r>
    <r>
      <rPr>
        <sz val="10"/>
        <color theme="1"/>
        <rFont val="Calibri"/>
        <family val="2"/>
        <scheme val="minor"/>
      </rPr>
      <t xml:space="preserve">
Após preencher a lista de credores, arraste a seta no canto inferior direito da tabela para ajustar o tamanho </t>
    </r>
    <r>
      <rPr>
        <sz val="14"/>
        <color theme="1"/>
        <rFont val="Calibri"/>
        <family val="2"/>
        <scheme val="minor"/>
      </rPr>
      <t>☛</t>
    </r>
    <r>
      <rPr>
        <sz val="10"/>
        <color theme="1"/>
        <rFont val="Calibri"/>
        <family val="2"/>
        <scheme val="minor"/>
      </rPr>
      <t xml:space="preserve">
A tabela deve estar no exato tamanho da lista, sem linhas em branco.
Para apropriação sem conta, deixe em branco os campos BANCO, AGENCIA E CONTA</t>
    </r>
  </si>
  <si>
    <t>394110100</t>
  </si>
  <si>
    <t>1</t>
  </si>
  <si>
    <t>23347.007791.2021-16</t>
  </si>
  <si>
    <t>Apropriação de bolsas Edital 067/2021
PROPI 1ª parcela. IFMaker Educador Campus Jardim. Despacho 239/2021 JD-DIREN. Processo: 23347.007791.2021-16</t>
  </si>
  <si>
    <t>Pagamento de bolsas Edital 067/2021
PROPI 1ª parcela. IFMaker Educador Campus Jardim. Despacho 239/2021 JD-DIREN. Processo: 23347.007791.2021-16</t>
  </si>
  <si>
    <t>0672021001</t>
  </si>
  <si>
    <t>12345678912</t>
  </si>
  <si>
    <t>Nome Do Estudante Aqui</t>
  </si>
  <si>
    <t>1234</t>
  </si>
  <si>
    <t>12345789</t>
  </si>
  <si>
    <t>2024NE000123</t>
  </si>
  <si>
    <t>12345678978</t>
  </si>
  <si>
    <t>Os campos em cinza não necessitam ser alterados pois são preenchidos automaticamente.
 Os dados preenchidos aqui serão utilizados para apropriar todos os credores da lista ao 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</si>
</sst>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2" fontId="0" fillId="0" borderId="0" xfId="1" applyNumberFormat="1" applyFont="1" applyFill="1" applyAlignment="1">
      <alignment horizontal="center" vertical="center"/>
    </xf>
    <xf numFmtId="49" fontId="0" fillId="0" borderId="0" xfId="1" applyNumberFormat="1" applyFont="1" applyAlignment="1">
      <alignment horizontal="left" vertical="center"/>
    </xf>
    <xf numFmtId="0" fontId="0" fillId="3" borderId="0" xfId="0" applyFill="1"/>
    <xf numFmtId="49" fontId="2" fillId="0" borderId="8" xfId="0" applyNumberFormat="1" applyFont="1" applyFill="1" applyBorder="1" applyAlignment="1">
      <alignment horizontal="left" vertical="center"/>
    </xf>
    <xf numFmtId="2" fontId="2" fillId="0" borderId="6" xfId="1" applyNumberFormat="1" applyFont="1" applyFill="1" applyBorder="1" applyAlignment="1">
      <alignment horizontal="center" vertical="center"/>
    </xf>
    <xf numFmtId="49" fontId="0" fillId="0" borderId="0" xfId="1" applyNumberFormat="1" applyFont="1" applyFill="1" applyAlignment="1">
      <alignment horizontal="left" vertical="center"/>
    </xf>
    <xf numFmtId="0" fontId="10" fillId="2" borderId="0" xfId="0" applyNumberFormat="1" applyFont="1" applyFill="1" applyAlignment="1">
      <alignment horizontal="center" vertical="center" wrapText="1"/>
    </xf>
    <xf numFmtId="49" fontId="11" fillId="2" borderId="0" xfId="0" applyNumberFormat="1" applyFont="1" applyFill="1" applyAlignment="1">
      <alignment horizontal="left" vertical="center"/>
    </xf>
    <xf numFmtId="0" fontId="11" fillId="2" borderId="0" xfId="0" applyNumberFormat="1" applyFont="1" applyFill="1" applyAlignment="1">
      <alignment horizontal="left" vertical="center"/>
    </xf>
    <xf numFmtId="2" fontId="11" fillId="2" borderId="0" xfId="0" applyNumberFormat="1" applyFont="1" applyFill="1" applyAlignment="1">
      <alignment horizontal="left" vertical="center"/>
    </xf>
    <xf numFmtId="14" fontId="11" fillId="2" borderId="0" xfId="0" applyNumberFormat="1" applyFont="1" applyFill="1" applyAlignment="1">
      <alignment horizontal="left" vertical="center"/>
    </xf>
    <xf numFmtId="0" fontId="11" fillId="0" borderId="0" xfId="0" applyNumberFormat="1" applyFont="1"/>
    <xf numFmtId="2" fontId="0" fillId="4" borderId="14" xfId="1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0" fillId="3" borderId="0" xfId="0" applyNumberFormat="1" applyFill="1" applyAlignment="1">
      <alignment horizontal="center" vertical="center"/>
    </xf>
    <xf numFmtId="49" fontId="2" fillId="3" borderId="0" xfId="0" applyNumberFormat="1" applyFont="1" applyFill="1" applyAlignment="1">
      <alignment horizontal="left" vertical="center"/>
    </xf>
    <xf numFmtId="49" fontId="0" fillId="2" borderId="0" xfId="0" applyNumberFormat="1" applyFill="1" applyBorder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49" fontId="0" fillId="0" borderId="0" xfId="0" applyNumberFormat="1" applyFont="1" applyFill="1" applyAlignment="1">
      <alignment horizontal="left" vertical="center"/>
    </xf>
    <xf numFmtId="0" fontId="6" fillId="4" borderId="8" xfId="0" applyNumberFormat="1" applyFont="1" applyFill="1" applyBorder="1" applyAlignment="1">
      <alignment vertical="center" wrapText="1"/>
    </xf>
    <xf numFmtId="49" fontId="0" fillId="5" borderId="0" xfId="0" applyNumberFormat="1" applyFill="1"/>
    <xf numFmtId="49" fontId="2" fillId="5" borderId="0" xfId="0" applyNumberFormat="1" applyFont="1" applyFill="1"/>
    <xf numFmtId="0" fontId="0" fillId="2" borderId="0" xfId="0" applyNumberForma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49" fontId="2" fillId="5" borderId="3" xfId="0" applyNumberFormat="1" applyFont="1" applyFill="1" applyBorder="1" applyAlignment="1">
      <alignment horizontal="left" vertical="center"/>
    </xf>
    <xf numFmtId="0" fontId="0" fillId="5" borderId="4" xfId="0" applyNumberFormat="1" applyFont="1" applyFill="1" applyBorder="1" applyAlignment="1">
      <alignment horizontal="left" vertical="center"/>
    </xf>
    <xf numFmtId="0" fontId="2" fillId="5" borderId="15" xfId="0" applyFont="1" applyFill="1" applyBorder="1" applyAlignment="1">
      <alignment horizontal="left" vertical="center"/>
    </xf>
    <xf numFmtId="49" fontId="2" fillId="5" borderId="3" xfId="0" applyNumberFormat="1" applyFont="1" applyFill="1" applyBorder="1" applyAlignment="1">
      <alignment horizontal="center" vertical="center"/>
    </xf>
    <xf numFmtId="49" fontId="0" fillId="5" borderId="4" xfId="0" applyNumberFormat="1" applyFont="1" applyFill="1" applyBorder="1" applyAlignment="1">
      <alignment horizontal="left" vertical="center"/>
    </xf>
    <xf numFmtId="0" fontId="0" fillId="5" borderId="0" xfId="0" applyNumberFormat="1" applyFill="1" applyBorder="1" applyAlignment="1">
      <alignment horizontal="left" vertical="center"/>
    </xf>
    <xf numFmtId="0" fontId="2" fillId="5" borderId="17" xfId="0" applyFont="1" applyFill="1" applyBorder="1" applyAlignment="1">
      <alignment horizontal="left" vertical="center"/>
    </xf>
    <xf numFmtId="0" fontId="0" fillId="5" borderId="9" xfId="0" applyNumberFormat="1" applyFill="1" applyBorder="1" applyAlignment="1">
      <alignment horizontal="left" vertical="center"/>
    </xf>
    <xf numFmtId="49" fontId="0" fillId="5" borderId="0" xfId="0" applyNumberForma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Alignment="1">
      <alignment horizontal="left" vertical="center"/>
    </xf>
    <xf numFmtId="49" fontId="11" fillId="0" borderId="0" xfId="0" applyNumberFormat="1" applyFont="1" applyFill="1" applyAlignment="1">
      <alignment horizontal="left" vertical="center"/>
    </xf>
    <xf numFmtId="2" fontId="11" fillId="0" borderId="0" xfId="0" applyNumberFormat="1" applyFont="1" applyFill="1" applyAlignment="1">
      <alignment horizontal="left" vertical="center"/>
    </xf>
    <xf numFmtId="44" fontId="11" fillId="0" borderId="0" xfId="0" applyNumberFormat="1" applyFont="1" applyFill="1" applyAlignment="1">
      <alignment horizontal="left" vertical="center"/>
    </xf>
    <xf numFmtId="14" fontId="11" fillId="0" borderId="0" xfId="0" applyNumberFormat="1" applyFont="1" applyFill="1" applyAlignment="1">
      <alignment horizontal="left" vertical="center"/>
    </xf>
    <xf numFmtId="0" fontId="11" fillId="0" borderId="0" xfId="0" applyNumberFormat="1" applyFont="1" applyFill="1"/>
    <xf numFmtId="0" fontId="11" fillId="6" borderId="0" xfId="0" applyNumberFormat="1" applyFont="1" applyFill="1" applyAlignment="1">
      <alignment horizontal="left" vertical="center"/>
    </xf>
    <xf numFmtId="14" fontId="11" fillId="0" borderId="0" xfId="0" applyNumberFormat="1" applyFont="1"/>
    <xf numFmtId="49" fontId="13" fillId="3" borderId="0" xfId="0" applyNumberFormat="1" applyFont="1" applyFill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 wrapText="1"/>
    </xf>
    <xf numFmtId="49" fontId="0" fillId="4" borderId="13" xfId="1" applyNumberFormat="1" applyFont="1" applyFill="1" applyBorder="1" applyAlignment="1">
      <alignment horizontal="center" vertical="center" wrapText="1"/>
    </xf>
    <xf numFmtId="49" fontId="0" fillId="0" borderId="0" xfId="1" applyNumberFormat="1" applyFont="1" applyFill="1" applyAlignment="1">
      <alignment horizontal="center" vertical="center"/>
    </xf>
    <xf numFmtId="49" fontId="2" fillId="5" borderId="15" xfId="0" applyNumberFormat="1" applyFont="1" applyFill="1" applyBorder="1" applyAlignment="1">
      <alignment horizontal="center" vertical="center"/>
    </xf>
    <xf numFmtId="49" fontId="0" fillId="5" borderId="16" xfId="0" applyNumberFormat="1" applyFont="1" applyFill="1" applyBorder="1" applyAlignment="1">
      <alignment horizontal="left" vertical="center"/>
    </xf>
    <xf numFmtId="0" fontId="0" fillId="5" borderId="0" xfId="0" applyNumberFormat="1" applyFill="1"/>
    <xf numFmtId="14" fontId="0" fillId="5" borderId="11" xfId="0" applyNumberFormat="1" applyFont="1" applyFill="1" applyBorder="1" applyAlignment="1">
      <alignment horizontal="left" vertical="center"/>
    </xf>
    <xf numFmtId="49" fontId="0" fillId="5" borderId="0" xfId="0" applyNumberFormat="1" applyFill="1" applyBorder="1"/>
    <xf numFmtId="14" fontId="0" fillId="5" borderId="4" xfId="0" applyNumberFormat="1" applyFont="1" applyFill="1" applyBorder="1" applyAlignment="1">
      <alignment horizontal="left" vertical="center"/>
    </xf>
    <xf numFmtId="49" fontId="2" fillId="5" borderId="5" xfId="0" applyNumberFormat="1" applyFont="1" applyFill="1" applyBorder="1" applyAlignment="1">
      <alignment horizontal="left" vertical="center"/>
    </xf>
    <xf numFmtId="0" fontId="0" fillId="5" borderId="6" xfId="0" applyNumberFormat="1" applyFont="1" applyFill="1" applyBorder="1" applyAlignment="1">
      <alignment horizontal="left" vertical="center"/>
    </xf>
    <xf numFmtId="49" fontId="0" fillId="5" borderId="8" xfId="0" applyNumberFormat="1" applyFont="1" applyFill="1" applyBorder="1" applyAlignment="1">
      <alignment horizontal="left" vertical="center"/>
    </xf>
    <xf numFmtId="0" fontId="0" fillId="5" borderId="6" xfId="0" applyNumberFormat="1" applyFill="1" applyBorder="1" applyAlignment="1">
      <alignment horizontal="center" vertical="center"/>
    </xf>
    <xf numFmtId="49" fontId="2" fillId="5" borderId="19" xfId="0" applyNumberFormat="1" applyFont="1" applyFill="1" applyBorder="1" applyAlignment="1">
      <alignment horizontal="left" vertical="center"/>
    </xf>
    <xf numFmtId="14" fontId="0" fillId="5" borderId="20" xfId="0" applyNumberFormat="1" applyFont="1" applyFill="1" applyBorder="1" applyAlignment="1">
      <alignment horizontal="left" vertical="center"/>
    </xf>
    <xf numFmtId="49" fontId="0" fillId="5" borderId="1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0" fontId="10" fillId="2" borderId="0" xfId="0" applyNumberFormat="1" applyFont="1" applyFill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49" fontId="0" fillId="5" borderId="20" xfId="0" applyNumberFormat="1" applyFill="1" applyBorder="1" applyAlignment="1">
      <alignment horizontal="left" vertical="center" wrapText="1"/>
    </xf>
    <xf numFmtId="49" fontId="0" fillId="5" borderId="4" xfId="0" applyNumberFormat="1" applyFill="1" applyBorder="1" applyAlignment="1">
      <alignment horizontal="left" vertical="center" wrapText="1"/>
    </xf>
    <xf numFmtId="49" fontId="0" fillId="5" borderId="16" xfId="0" applyNumberFormat="1" applyFill="1" applyBorder="1" applyAlignment="1">
      <alignment horizontal="left" vertical="center" wrapText="1"/>
    </xf>
    <xf numFmtId="49" fontId="2" fillId="5" borderId="19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 wrapText="1"/>
    </xf>
    <xf numFmtId="49" fontId="2" fillId="5" borderId="15" xfId="0" applyNumberFormat="1" applyFont="1" applyFill="1" applyBorder="1" applyAlignment="1">
      <alignment horizontal="center" vertical="center" wrapText="1"/>
    </xf>
    <xf numFmtId="49" fontId="2" fillId="5" borderId="10" xfId="0" applyNumberFormat="1" applyFont="1" applyFill="1" applyBorder="1" applyAlignment="1">
      <alignment horizontal="center" vertical="center" wrapText="1"/>
    </xf>
    <xf numFmtId="49" fontId="2" fillId="5" borderId="0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3" fillId="4" borderId="12" xfId="0" applyNumberFormat="1" applyFont="1" applyFill="1" applyBorder="1" applyAlignment="1">
      <alignment horizontal="center" vertical="center"/>
    </xf>
    <xf numFmtId="49" fontId="3" fillId="4" borderId="1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 wrapText="1"/>
    </xf>
  </cellXfs>
  <cellStyles count="4">
    <cellStyle name="Currency 2" xfId="1"/>
    <cellStyle name="Currency 3" xfId="3"/>
    <cellStyle name="Excel Built-in Normal" xfId="2"/>
    <cellStyle name="Normal" xfId="0" builtinId="0"/>
  </cellStyles>
  <dxfs count="10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R$&quot;\ * #,##0.00_-;\-&quot;R$&quot;\ * #,##0.00_-;_-&quot;R$&quot;\ * &quot;-&quot;??_-;_-@_-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R$&quot;\ * #,##0.00_-;\-&quot;R$&quot;\ * #,##0.00_-;_-&quot;R$&quot;\ * &quot;-&quot;??_-;_-@_-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d/mm/yyyy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d/mm/yyyy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d/mm/yyyy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d/mm/yyyy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9" formatCode="dd/mm/yyyy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theme="9" tint="0.39997558519241921"/>
        </patternFill>
      </fill>
      <alignment horizontal="left" vertical="center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sb='http://www.tesouro.gov.br/siafi/submissao' xmlns:ns2='http://services.docHabil.cpr.siafi.tesouro.fazenda.gov.br/' xmlns:ns3='http://www.tesouro.gov.br/siafi/xsd/cpr/tipodados' xmlns:ns4='http://www.tesouro.gov.br/siafi/xsd/cpr/tipodadossimples' xmlns:ns5='http://www.tesouro.gov.br/siafi/xsd/cpr/tipodadosabstratos' xmlns:ns6='http://www.tesouro.gov.br/siafi/xsd/cpr/dochabil' xmlns:ns7='http://www.tesouro.gov.br/siafi/xsd/cpr/dochabil/consulta' xmlns:ns8='http://www.tesouro.gov.br/siafi/xsd/cpr/tipodados/consulta'">
  <Schema ID="Schema4" Namespace="http://www.tesouro.gov.br/siafi/xsd/cpr/tipodadossimples">
    <xs:schema xmlns:xs="http://www.w3.org/2001/XMLSchema" xmlns:tds="http://www.tesouro.gov.br/siafi/xsd/cpr/tipodadossimples" xmlns="" version="1.0" targetNamespace="http://www.tesouro.gov.br/siafi/xsd/cpr/tipodadossimples">
      <!-- Tipos de Dados Simples -->
      <xs:simpleType name="Agencia">
        <xs:restriction base="xs:integer">
          <xs:pattern value="[0-9]{1,4}"/>
        </xs:restriction>
      </xs:simpleType>
      <xs:simpleType name="Banco">
        <xs:restriction base="xs:integer">
          <xs:pattern value="[0-9]{1,3}"/>
        </xs:restriction>
      </xs:simpleType>
      <xs:simpleType name="ContaDomUGPagadora">
        <xs:restriction base="xs:string">
          <xs:pattern value="[a-zA-Z0-9]{1,13}"/>
        </xs:restriction>
      </xs:simpleType>
      <xs:simpleType name="ContaDomFavorecido">
        <xs:restriction base="xs:string">
          <xs:minLength value="1"/>
          <xs:maxLength value="20"/>
        </xs:restriction>
      </xs:simpleType>
      <xs:simpleType name="Ano">
        <xs:restriction base="xs:integer">
          <xs:pattern value="[0-9]{4}"/>
        </xs:restriction>
      </xs:simpleType>
      <xs:simpleType name="CIT">
        <xs:restriction base="xs:string">
          <xs:minLength value="1"/>
          <xs:maxLength value="25"/>
        </xs:restriction>
      </xs:simpleType>
      <xs:simpleType name="Classificacao">
        <xs:restriction base="xs:int">
          <xs:pattern value="[0-9]{1,9}"/>
        </xs:restriction>
      </xs:simpleType>
      <xs:simpleType name="CodCentroCusto">
        <xs:restriction base="xs:string">
          <xs:minLength value="1"/>
          <xs:maxLength value="11"/>
        </xs:restriction>
      </xs:simpleType>
      <xs:simpleType name="CodContRepas">
        <xs:restriction base="xs:integer">
          <xs:pattern value="[0-9]{1,3}"/>
        </xs:restriction>
      </xs:simpleType>
      <xs:simpleType name="CodCtgoGasto">
        <xs:restriction base="xs:string">
          <xs:pattern value="[a-zA-Z0-9]{1}"/>
          <xs:whiteSpace value="collapse"/>
        </xs:restriction>
      </xs:simpleType>
      <xs:simpleType name="CodDevolucaoSPB">
        <xs:restriction base="xs:integer">
          <xs:pattern value="[0-9]{1,2}"/>
        </xs:restriction>
      </xs:simpleType>
      <xs:simpleType name="CodEntidades">
        <xs:restriction base="xs:integer">
          <xs:pattern value="[0-9]{1,4}"/>
        </xs:restriction>
      </xs:simpleType>
      <xs:simpleType name="CodEvntBacen">
        <xs:restriction base="xs:string">
          <xs:minLength value="9"/>
          <xs:maxLength value="9"/>
        </xs:restriction>
      </xs:simpleType>
      <xs:simpleType name="CodFavor">
        <xs:restriction base="xs:integer">
          <xs:pattern value="[0-9]{1,14}"/>
        </xs:restriction>
      </xs:simpleType>
      <xs:simpleType name="CodFinalidade">
        <xs:restriction base="xs:integer">
          <xs:pattern value="[0-9]{1,3}"/>
        </xs:restriction>
      </xs:simpleType>
      <xs:simpleType name="CodFontRecur">
        <xs:restriction base="xs:string">
          <xs:pattern value="[a-zA-Z0-9]{1,10}"/>
        </xs:restriction>
      </xs:simpleType>
      <xs:simpleType name="CodFpas">
        <xs:restriction base="xs:integer">
          <xs:pattern value="[0-9]{1,3}"/>
        </xs:restriction>
      </xs:simpleType>
      <xs:simpleType name="CodMuniNf">
        <xs:restriction base="xs:integer">
          <xs:pattern value="[0-9]{1,4}"/>
        </xs:restriction>
      </xs:simpleType>
      <xs:simpleType name="CodMsg">
        <xs:restriction base="xs:string">
          <xs:minLength value="0"/>
          <xs:maxLength value="6"/>
        </xs:restriction>
      </xs:simpleType>
      <xs:simpleType name="CodNumLista">
        <xs:restriction base="xs:string">
          <xs:pattern value="[0-9]{4}[a-zA-Z]{2}[0-9]{6}"/>
        </xs:restriction>
      </xs:simpleType>
      <xs:simpleType name="CodRecDARF">
        <xs:restriction base="xs:integer">
          <xs:pattern value="[0-9]{1,4}"/>
        </xs:restriction>
      </xs:simpleType>
      <xs:simpleType name="CodRecGRU">
        <xs:restriction base="xs:integer">
          <xs:pattern value="[0-9]{1,6}"/>
        </xs:restriction>
      </xs:simpleType>
      <xs:simpleType name="CodRecurso">
        <xs:restriction base="xs:string">
          <xs:pattern value="[0-3]{1}"/>
          <xs:whiteSpace value="collapse"/>
        </xs:restriction>
      </xs:simpleType>
      <xs:simpleType name="CodRecursoDARFGPS">
        <xs:restriction base="xs:string">
          <xs:pattern value="[0-3|8]{1}"/>
          <xs:whiteSpace value="collapse"/>
        </xs:restriction>
      </xs:simpleType>
      <xs:simpleType name="CodResultPrimario">
        <xs:restriction base="xs:string">
          <xs:minLength value="0"/>
          <xs:maxLength value="2"/>
        </xs:restriction>
      </xs:simpleType>
      <xs:simpleType name="CodSit">
        <xs:restriction base="xs:string">
          <xs:length value="6"/>
        </xs:restriction>
      </xs:simpleType>
      <xs:simpleType name="CodSubItemEmp">
        <xs:restriction base="xs:integer">
          <xs:pattern value="[0-9]{1,2}"/>
        </xs:restriction>
      </xs:simpleType>
      <xs:simpleType name="CodTipoOB">
        <xs:restriction base="xs:string">
          <xs:enumeration value="OBC"/>
          <xs:enumeration value="OBP"/>
          <xs:enumeration value="OBB"/>
          <xs:enumeration value="OBA"/>
          <xs:enumeration value="OBK"/>
          <xs:enumeration value="OBJ"/>
          <xs:enumeration value="OBSTN"/>
          <xs:enumeration value="OBR"/>
          <xs:enumeration value="OBH"/>
          <xs:enumeration value="OBF"/>
          <xs:enumeration value="OBD"/>
          <xs:enumeration value="OBCR"/>
          <xs:enumeration value="OBV"/>
        </xs:restriction>
      </xs:simpleType>
      <xs:simpleType name="CodTipoDARF">
        <xs:restriction base="xs:string">
          <xs:enumeration value="DFS"/>
          <xs:enumeration value="DFN"/>
          <xs:enumeration value="DFD"/>
        </xs:restriction>
      </xs:simpleType>
      <xs:simpleType name="CodTipoDH">
        <xs:restriction base="xs:string">
          <xs:length value="2"/>
        </xs:restriction>
      </xs:simpleType>
      <xs:simpleType name="CodTpDocCont">
        <xs:restriction base="xs:string">
          <xs:minLength value="2"/>
          <xs:maxLength value="2"/>
        </xs:restriction>
      </xs:simpleType>
      <xs:simpleType name="CodVinc">
        <xs:restriction base="xs:int">
          <xs:pattern value="[0-9]{1,3}"/>
        </xs:restriction>
      </xs:simpleType>
      <xs:simpleType name="Descricao">
        <xs:restriction base="xs:string">
          <xs:minLength value="1"/>
          <xs:maxLength value="234"/>
        </xs:restriction>
      </xs:simpleType>
      <xs:simpleType name="Observacao">
        <xs:restriction base="xs:string">
          <xs:minLength value="1"/>
          <xs:maxLength value="468"/>
        </xs:restriction>
      </xs:simpleType>
      <xs:simpleType name="ID">
        <xs:restriction base="xs:long">
          <xs:pattern value="[0-9]{1,17}"/>
        </xs:restriction>
      </xs:simpleType>
      <xs:simpleType name="Inscricao">
        <xs:restriction base="xs:string">
          <xs:minLength value="1"/>
          <xs:maxLength value="28"/>
        </xs:restriction>
      </xs:simpleType>
      <xs:simpleType name="Memorando">
        <xs:restriction base="xs:string">
          <xs:minLength value="1"/>
          <xs:maxLength value="4000"/>
        </xs:restriction>
      </xs:simpleType>
      <xs:simpleType name="Mes">
        <xs:restriction base="xs:int">
          <xs:pattern value="[0-9]{1,2}"/>
        </xs:restriction>
      </xs:simpleType>
      <xs:simpleType name="NaturezaDespesaDetalhada">
        <xs:restriction base="xs:int">
          <xs:pattern value="[0-9]{8}"/>
        </xs:restriction>
      </xs:simpleType>
      <xs:simpleType name="NS">
        <xs:restriction base="xs:string">
          <xs:minLength value="1"/>
          <xs:maxLength value="12"/>
        </xs:restriction>
      </xs:simpleType>
      <xs:simpleType name="NumAliqNf">
        <xs:restriction base="xs:decimal">
          <xs:totalDigits value="5"/>
          <xs:fractionDigits value="3"/>
        </xs:restriction>
      </xs:simpleType>
      <xs:simpleType name="NumCodBarras">
        <xs:restriction base="xs:string">
          <xs:pattern value="\d{48}"/>
          <xs:pattern value="\d{44}"/>
          <xs:whiteSpace value="collapse"/>
        </xs:restriction>
      </xs:simpleType>
      <xs:simpleType name="NumDH">
        <xs:restriction base="xs:integer">
          <xs:pattern value="[0-9]{1,6}"/>
        </xs:restriction>
      </xs:simpleType>
      <xs:simpleType name="NumDocCont">
        <xs:restriction base="xs:string">
          <xs:minLength value="1"/>
          <xs:maxLength value="6"/>
        </xs:restriction>
      </xs:simpleType>
      <xs:simpleType name="NumDocOrigem">
        <xs:restriction base="xs:string">
          <xs:minLength value="1"/>
          <xs:maxLength value="17"/>
          <xs:whiteSpace value="collapse"/>
        </xs:restriction>
      </xs:simpleType>
      <xs:simpleType name="NumDocRel">
        <xs:restriction base="xs:string">
          <xs:minLength value="12"/>
          <xs:maxLength value="12"/>
        </xs:restriction>
      </xs:simpleType>
      <xs:simpleType name="NumDocSIAFI">
        <xs:restriction base="xs:integer">
          <xs:pattern value="[0-9]{1,6}"/>
        </xs:restriction>
      </xs:simpleType>
      <xs:simpleType name="NumEmpenho">
        <xs:restriction base="xs:string">
          <xs:length value="12"/>
        </xs:restriction>
      </xs:simpleType>
      <xs:simpleType name="NumIdentGfip">
        <xs:restriction base="xs:long">
          <xs:pattern value="[0-9]{1,16}"/>
        </xs:restriction>
      </xs:simpleType>
      <xs:simpleType name="NumIdRecolhimento">
        <xs:restriction base="xs:string">
          <xs:pattern value="[0-9]{3}"/>
        </xs:restriction>
      </xs:simpleType>
      <xs:simpleType name="NumIdRecolhimentoSaida">
        <xs:restriction base="xs:string">
          <xs:pattern value="[0-9]{7}"/>
        </xs:restriction>
      </xs:simpleType>
      <xs:simpleType name="NumNF">
        <xs:restriction base="xs:integer">
          <xs:pattern value="[0-9]{1,10}"/>
        </xs:restriction>
      </xs:simpleType>
      <xs:simpleType name="NumQtdComp">
        <xs:restriction base="xs:integer">
          <xs:pattern value="[0-9]{1,4}"/>
        </xs:restriction>
      </xs:simpleType>
      <xs:simpleType name="NumQtdTrabalhador">
        <xs:restriction base="xs:integer">
          <xs:pattern value="[0-9]{1,7}"/>
        </xs:restriction>
      </xs:simpleType>
      <xs:simpleType name="NumRaGRU">
        <xs:restriction base="xs:string">
          <xs:minLength value="12"/>
          <xs:maxLength value="12"/>
        </xs:restriction>
      </xs:simpleType>
      <xs:simpleType name="NumRef">
        <xs:restriction base="xs:integer">
          <xs:pattern value="[0-9]{1,20}"/>
        </xs:restriction>
      </xs:simpleType>
      <xs:simpleType name="NumSeq">
        <xs:restriction base="xs:long">
          <xs:pattern value="[0-9]{1,15}"/>
        </xs:restriction>
      </xs:simpleType>
      <xs:simpleType name="Participante">
        <xs:restriction base="xs:string">
          <xs:minLength value="6"/>
          <xs:maxLength value="14"/>
          <xs:whiteSpace value="collapse"/>
        </xs:restriction>
      </xs:simpleType>
      <xs:simpleType name="Processo">
        <xs:restriction base="xs:string">
          <xs:minLength value="1"/>
          <xs:maxLength value="20"/>
          <xs:whiteSpace value="collapse"/>
        </xs:restriction>
      </xs:simpleType>
      <xs:simpleType name="SerieNf">
        <xs:restriction base="xs:string">
          <xs:minLength value="1"/>
          <xs:maxLength value="5"/>
        </xs:restriction>
      </xs:simpleType>
      <xs:simpleType name="SIORG">
        <xs:restriction base="xs:int">
          <xs:pattern value="[0-9]{1,6}"/>
        </xs:restriction>
      </xs:simpleType>
      <xs:simpleType name="SubSerieNf">
        <xs:restriction base="xs:integer">
          <xs:pattern value="[0-9]{1,2}"/>
        </xs:restriction>
      </xs:simpleType>
      <xs:simpleType name="Texto20">
        <xs:restriction base="xs:string">
          <xs:minLength value="1"/>
          <xs:maxLength value="20"/>
        </xs:restriction>
      </xs:simpleType>
      <xs:simpleType name="TpAcrescimo">
        <xs:restriction base="xs:string">
          <xs:enumeration value="M"/>
          <xs:enumeration value="J"/>
          <xs:enumeration value="E"/>
          <xs:enumeration value="O"/>
        </xs:restriction>
      </xs:simpleType>
      <xs:simpleType name="TpNormalEstorno">
        <xs:restriction base="xs:string">
          <xs:enumeration value="N"/>
          <xs:enumeration value="E"/>
        </xs:restriction>
      </xs:simpleType>
      <xs:simpleType name="UG">
        <xs:restriction base="xs:integer">
          <xs:pattern value="[0-9]{1,6}"/>
        </xs:restriction>
      </xs:simpleType>
      <xs:simpleType name="Valor">
        <xs:restriction base="xs:decimal">
          <xs:totalDigits value="17"/>
          <xs:fractionDigits value="2"/>
          <xs:minExclusive value="0"/>
        </xs:restriction>
      </xs:simpleType>
      <xs:simpleType name="ValorIncZero">
        <xs:restriction base="xs:decimal">
          <xs:totalDigits value="17"/>
          <xs:fractionDigits value="2"/>
        </xs:restriction>
      </xs:simpleType>
      <xs:simpleType name="ValorPercentual">
        <xs:restriction base="xs:decimal">
          <xs:totalDigits value="4"/>
          <xs:fractionDigits value="2"/>
        </xs:restriction>
      </xs:simpleType>
      <xs:simpleType name="TaxaCambio">
        <xs:restriction base="xs:decimal">
          <xs:totalDigits value="10"/>
          <xs:fractionDigits value="4"/>
        </xs:restriction>
      </xs:simpleType>
      <xs:simpleType name="CodCmp">
        <xs:restriction base="xs:int">
          <xs:pattern value="[0-9]{1,10}"/>
        </xs:restriction>
      </xs:simpleType>
      <xs:simpleType name="CodItemCmp">
        <xs:restriction base="xs:int">
          <xs:pattern value="[0-9]{1,10}"/>
        </xs:restriction>
      </xs:simpleType>
      <xs:simpleType name="NumDocRealizLiquid">
        <xs:restriction base="xs:int">
          <xs:pattern value="[0-9]{1,6}"/>
        </xs:restriction>
      </xs:simpleType>
      <xs:simpleType name="InscricaoGenerica">
        <xs:restriction base="xs:string">
          <xs:minLength value="3"/>
          <xs:maxLength value="9"/>
        </xs:restriction>
      </xs:simpleType>
      <xs:simpleType name="NumeroOP">
        <xs:restriction base="xs:string">
          <xs:minLength value="12"/>
          <xs:maxLength value="12"/>
          <xs:pattern value="[0-9]{4}OP[0-9]{6}"/>
        </xs:restriction>
      </xs:simpleType>
      <xs:simpleType name="StatusOP">
        <xs:restriction base="xs:string">
				</xs:restriction>
      </xs:simpleType>
      <xs:simpleType name="IndProcessamentoOP">
        <xs:restriction base="xs:string">
				</xs:restriction>
      </xs:simpleType>
      <xs:simpleType name="CPF">
        <xs:restriction base="xs:string">
          <xs:pattern value="[0-9]{11}"/>
        </xs:restriction>
      </xs:simpleType>
    </xs:schema>
  </Schema>
  <Schema ID="Schema5" Namespace="http://www.tesouro.gov.br/siafi/xsd/cpr/tipodadosabstratos">
    <xs:schema xmlns:xs="http://www.w3.org/2001/XMLSchema" xmlns:tds="http://www.tesouro.gov.br/siafi/xsd/cpr/tipodadossimples" xmlns:tda="http://www.tesouro.gov.br/siafi/xsd/cpr/tipodadosabstratos" xmlns="" version="1.0" targetNamespace="http://www.tesouro.gov.br/siafi/xsd/cpr/tipodadosabstratos">
      <!-- ATENÇÃO: Esse schema deve ser derivado para que sejam definidos os 
		tipos abstratos. Basta busque por "empty" nesse arquivo para encontrar as 
		definições abstratas que necessitam derivação. -->
      <xs:import namespace="http://www.tesouro.gov.br/siafi/xsd/cpr/tipodadossimples" schemaLocation="Schema4"/>
      <!-- Definição abstrata. -->
      <xs:complexType name="DadosBasicos">
        <!-- empty -->
      </xs:complexType>
      <!-- Definição abstrata. -->
      <xs:complexType name="DadosBasicosAlteracao">
        <!-- empty -->
      </xs:complexType>
      <xs:complexType name="DocOrigem">
        <xs:sequence>
          <xs:element name="codIdentEmit" type="tds:Participante"/>
          <xs:element name="dtEmis" type="xs:date"/>
          <xs:element name="numDocOrigem" type="tds:NumDocOrigem"/>
          <xs:element name="vlr" type="tds:Valor"/>
        </xs:sequence>
      </xs:complexType>
      <xs:complexType name="DocRelacionado">
        <xs:sequence>
          <xs:element name="codUgEmit" type="tds:UG"/>
          <xs:element name="numDocRelacionado" type="tds:NumDocRel"/>
        </xs:sequence>
      </xs:complexType>
      <xs:complexType name="Tramite">
        <xs:sequence>
          <xs:element name="txtLocal" type="tds:Texto20"/>
          <xs:element name="dtEntrada" type="xs:date"/>
          <xs:element name="dtSaida" type="xs:date" minOccurs="0"/>
        </xs:sequence>
      </xs:complexType>
      <xs:complexType name="Pco">
        <xs:sequence>
          <xs:element name="numSeqItem" type="tds:NumSeq"/>
          <xs:element name="codSit" type="tds:CodSit"/>
          <xs:element name="codUgEmpe" type="tds:UG"/>
          <xs:element name="indrTemContrato" type="xs:boolean" minOccurs="0"/>
          <xs:element name="txtInscrD" type="tds:Inscricao" minOccurs="0"/>
          <xs:element name="numClassD" type="tds:Classificacao" minOccurs="0"/>
          <xs:element name="txtInscrE" type="tds:Inscricao" minOccurs="0"/>
          <xs:element name="numClassE" type="tds:Classificacao" minOccurs="0"/>
          <xs:element name="pcoItem" type="tda:PcoItem" maxOccurs="1"/>
          <!-- <xs:element name="cronBaixaPatrimonial" type="tda:CronBaixaPatrimonial"
				maxOccurs="1" minOccurs="0"></xs:element> -->
        </xs:sequence>
      </xs:complexType>
      <xs:complexType name="PcoItem">
        <xs:sequence>
          <xs:element name="numSeqItem" type="tds:NumSeq"/>
          <xs:element name="numEmpe" type="tds:NumEmpenho"/>
          <xs:element name="codSubItemEmpe" type="tds:CodSubItemEmp"/>
          <xs:element name="indrLiquidado" type="xs:boolean" maxOccurs="1" minOccurs="0"/>
          <xs:element name="vlr" type="tds:Valor"/>
          <xs:element name="txtInscrA" type="tds:Inscricao" minOccurs="0"/>
          <xs:element name="numClassA" type="tds:Classificacao" minOccurs="0"/>
          <xs:element name="txtInscrB" type="tds:Inscricao" minOccurs="0"/>
          <xs:element name="numClassB" type="tds:Classificacao" minOccurs="0"/>
          <xs:element name="txtInscrC" type="tds:Inscricao" minOccurs="0"/>
          <xs:element name="numClassC" type="tds:Classificacao" minOccurs="0"/>
        </xs:sequence>
      </xs:complexType>
      <xs:complexType name="CronBaixaPatrimonial">
        <xs:sequence>
          <xs:element name="parcela" type="tda:Parcela" maxOccurs="unbounded" minOccurs="1"/>
        </xs:sequence>
      </xs:complexType>
      <xs:complexType name="Parcela">
        <xs:sequence>
          <xs:element name="numParcela" type="tds:NumSeq"/>
          <xs:element name="dtPrevista" type="xs:date"/>
          <xs:element name="vlr" type="tds:Valor"/>
        </xs:sequence>
      </xs:complexType>
      <xs:complexType name="Pso">
        <xs:sequence>
          <xs:element name="numSeqItem" type="tds:NumSeq" maxOccurs="1" minOccurs="1"/>
          <xs:element name="codSit" type="tds:CodSit" maxOccurs="1" minOccurs="1"/>
          <xs:element name="txtInscrE" type="tds:Inscricao" maxOccurs="1" minOccurs="0"/>
          <xs:element name="numClassE" type="tds:Classificacao" maxOccurs="1" minOccurs="0"/>
          <xs:element name="txtInscrF" type="tds:Inscricao" maxOccurs="1" minOccurs="0"/>
          <xs:element name="numClassF" type="tds:Classificacao" maxOccurs="1" minOccurs="0"/>
          <xs:element name="psoItem" type="tda:PsoItem" maxOccurs="unbounded" minOccurs="1"/>
        </xs:sequence>
      </xs:complexType>
      <xs:complexType name="PsoItem">
        <xs:sequence>
          <xs:element name="numSeqItem" type="tds:NumSeq" maxOccurs="1" minOccurs="1"/>
          <xs:element name="indrLiquidado" type="xs:boolean" maxOccurs="1" minOccurs="0"/>
          <xs:element name="vlr" type="tds:Valor" maxOccurs="1" minOccurs="1"/>
          <xs:element name="codFontRecur" type="tds:CodFontRecur" maxOccurs="1" minOccurs="1"/>
          <xs:element name="codCtgoGasto" type="tds:CodCtgoGasto" maxOccurs="1" minOccurs="1"/>
          <xs:element name="txtInscrA" type="tds:Inscricao" maxOccurs="1" minOccurs="0"/>
          <xs:element name="numClassA" type="tds:Classificacao" maxOccurs="1" minOccurs="0"/>
          <xs:element name="txtInscrB" type="tds:Inscricao" maxOccurs="1" minOccurs="0"/>
          <xs:element name="numClassB" type="tds:Classificacao" maxOccurs="1" minOccurs="0"/>
          <xs:element name="txtInscrC" type="tds:Inscricao" maxOccurs="1" minOccurs="0"/>
          <xs:element name="numClassC" type="tds:Classificacao" maxOccurs="1" minOccurs="0"/>
          <xs:element name="txtInscrD" type="tds:Inscricao" maxOccurs="1" minOccurs="0"/>
          <xs:element name="numClassD" type="tds:Classificacao" maxOccurs="1" minOccurs="0"/>
        </xs:sequence>
      </xs:complexType>
      <xs:complexType name="Credito">
        <xs:sequence>
          <xs:element name="numSeqItem" type="tds:NumSeq" maxOccurs="1" minOccurs="1"/>
          <xs:element name="codSit" type="tds:CodSit" maxOccurs="1" minOccurs="1"/>
          <xs:element name="indrLiquidado" type="xs:boolean" maxOccurs="1" minOccurs="0"/>
          <xs:element name="vlr" type="tds:Valor" maxOccurs="1" minOccurs="1"/>
          <xs:element name="codFontRecur" type="tds:CodFontRecur" maxOccurs="1" minOccurs="0"/>
          <xs:element name="codCtgoGasto" type="tds:CodCtgoGasto" maxOccurs="1" minOccurs="0"/>
          <xs:element name="txtInscrA" type="tds:Inscricao" maxOccurs="1" minOccurs="0"/>
          <xs:element name="numClassA" type="tds:Classificacao" maxOccurs="1" minOccurs="0"/>
          <xs:element name="txtInscrB" type="tds:Inscricao" maxOccurs="1" minOccurs="0"/>
          <xs:element name="numClassB" type="tds:Classificacao" maxOccurs="1" minOccurs="0"/>
          <xs:element name="txtInscrC" type="tds:Inscricao" maxOccurs="1" minOccurs="0"/>
        </xs:sequence>
      </xs:complexType>
      <xs:complexType name="OutrosLanc">
        <xs:sequence>
          <xs:element name="numSeqItem" type="tds:NumSeq"/>
          <xs:element name="codSit" type="tds:CodSit"/>
          <xs:element name="indrLiquidado" type="xs:boolean" maxOccurs="1" minOccurs="0"/>
          <xs:element name="vlr" type="tds:Valor"/>
          <xs:element name="indrTemContrato" type="xs:boolean" maxOccurs="1" minOccurs="0"/>
          <xs:element name="txtInscrA" type="tds:Inscricao" minOccurs="0"/>
          <xs:element name="numClassA" type="tds:Classificacao" minOccurs="0"/>
          <xs:element name="txtInscrB" type="tds:Inscricao" minOccurs="0"/>
          <xs:element name="numClassB" type="tds:Classificacao" minOccurs="0"/>
          <xs:element name="txtInscrC" type="tds:Inscricao" minOccurs="0"/>
          <xs:element name="numClassC" type="tds:Classificacao" minOccurs="0"/>
          <xs:element name="txtInscrD" type="tds:Inscricao" minOccurs="0"/>
          <xs:element name="numClassD" type="tds:Classificacao" minOccurs="0"/>
          <xs:element name="tpNormalEstorno" type="tds:TpNormalEstorno" minOccurs="0"/>
          <xs:element name="cronBaixaPatrimonial" type="tda:CronBaixaPatrimonial" maxOccurs="1" minOccurs="0"/>
        </xs:sequence>
      </xs:complexType>
      <!-- Definição abstrata -->
      <xs:complexType name="Deducao">
        <!-- empty -->
      </xs:complexType>
      <!-- Definição abstrata -->
      <xs:complexType name="Encargo">
        <!-- empty -->
      </xs:complexType>
      <!-- Definição abstrata -->
      <xs:complexType name="Acrescimo" abstract="true">
        <!-- empty -->
      </xs:complexType>
      <!-- Definição abstrata -->
      <xs:complexType name="DespesaAnular">
        <!-- empty -->
      </xs:complexType>
      <!-- Definição abstrata. Deve ser definida em um schema derivado -->
      <xs:complexType name="DespesaAnularItem">
        <!-- empty -->
      </xs:complexType>
      <xs:complexType name="Compensacao">
        <xs:sequence>
          <xs:element name="numSeqItem" type="tds:NumSeq" maxOccurs="1" minOccurs="1"/>
          <xs:element name="codSit" type="tds:CodSit" maxOccurs="1" minOccurs="1"/>
          <xs:element name="vlr" type="tds:Valor" maxOccurs="1" minOccurs="1"/>
          <xs:element name="txtInscrA" type="tds:Inscricao" maxOccurs="1" minOccurs="0"/>
          <xs:element name="numClassA" type="tds:Classificacao" maxOccurs="1" minOccurs="0"/>
          <xs:choice>
            <xs:element name="relEncargo" type="tda:RelSemItem" maxOccurs="1" minOccurs="0"/>
            <xs:element name="relDeducao" type="tda:RelSemItem" maxOccurs="1" minOccurs="0"/>
          </xs:choice>
        </xs:sequence>
      </xs:complexType>
      <!-- Definição Abstrata -->
      <xs:complexType name="CentroCusto">
        <!-- empty -->
      </xs:complexType>
      <xs:complexType name="RelComItem">
        <xs:sequence>
          <xs:element name="numSeqPai" type="tds:NumSeq"/>
          <xs:element name="numSeqItem" type="tds:NumSeq"/>
          <xs:element name="codNatDespDet" type="tds:NaturezaDespesaDetalhada" maxOccurs="1" minOccurs="0"/>
        </xs:sequence>
      </xs:complexType>
      <xs:complexType name="RelComItemValor">
        <xs:complexContent>
          <xs:extension base="tda:RelComItem">
            <xs:sequence>
              <xs:element name="vlr" type="tds:Valor" maxOccurs="1" minOccurs="1"/>
            </xs:sequence>
          </xs:extension>
        </xs:complexContent>
      </xs:complexType>
      <xs:complexType name="RelSemItem">
        <xs:sequence>
          <xs:element name="numSeqItem" type="tds:NumSeq"/>
          <xs:element name="codNatDespDet" type="tds:NaturezaDespesaDetalhada" maxOccurs="1" minOccurs="0"/>
        </xs:sequence>
      </xs:complexType>
      <xs:complexType name="RelSemItemValor">
        <xs:complexContent>
          <xs:extension base="tda:RelSemItem">
            <xs:sequence>
              <xs:element name="vlr" type="tds:Valor" maxOccurs="1" minOccurs="1"/>
            </xs:sequence>
          </xs:extension>
        </xs:complexContent>
      </xs:complexType>
      <xs:complexType name="RelValor">
        <xs:sequence>
          <xs:element name="vlr" type="tds:Valor" maxOccurs="1" minOccurs="1"/>
        </xs:sequence>
      </xs:complexType>
      <!-- Definição abstrata. -->
      <xs:complexType name="DadosPgto">
        <!-- empty -->
      </xs:complexType>
      <!-- Definição abstrata. -->
      <xs:complexType name="ItemRecolhimento">
        <!-- empty -->
      </xs:complexType>
      <xs:complexType name="DocContabilizacao">
        <xs:sequence>
          <xs:element name="anoDocCont" type="tds:Ano"/>
          <xs:element name="codTipoDocCont" type="tds:CodTpDocCont"/>
          <xs:element name="numDocCont" type="tds:NumDocCont"/>
          <xs:element name="codUgEmit" type="tds:UG"/>
        </xs:sequence>
      </xs:complexType>
      <!-- Definição abstrata. -->
      <xs:complexType name="Predoc">
        <!-- empty -->
      </xs:complexType>
      <xs:complexType name="PredocOB">
        <xs:sequence>
          <xs:element name="codTipoOB" type="tds:CodTipoOB"/>
          <xs:element name="codCredorDevedor" type="tds:Participante" maxOccurs="1" minOccurs="0"/>
          <xs:element name="codNumLista" type="tds:CodNumLista" minOccurs="0"/>
          <xs:element name="txtCit" type="tds:CIT" minOccurs="0"/>
          <xs:element name="numDomiBancFavo" type="tda:DomBancarioFavorecido"/>
          <xs:element name="numDomiBancPgto" type="tda:DomBancarioUGPagadora"/>
          <xs:element name="codRecoGru" type="tds:CodRecGRU" minOccurs="0"/>
          <xs:element name="codUgRaGru" type="tds:UG" minOccurs="0"/>
          <xs:element name="numRaGru" type="tds:NumRaGRU" minOccurs="0"/>
          <xs:element name="codRecDarf" type="tds:CodRecDARF" minOccurs="0"/>
          <xs:element name="numRefDarf" type="tds:NumRef" minOccurs="0"/>
          <xs:element name="codContRepas" type="tds:CodContRepas" minOccurs="0"/>
          <xs:element name="codEvntBacen" type="tds:CodEvntBacen" minOccurs="0"/>
          <xs:element name="codFinalidade" type="tds:CodFinalidade" minOccurs="0"/>
          <xs:element name="txtCtrlOriginal" type="tds:Texto20" minOccurs="0"/>
          <xs:element name="vlrTaxaCambio" type="tds:TaxaCambio" minOccurs="0"/>
          <xs:element name="txtProcesso" type="tds:Processo" minOccurs="0"/>
          <xs:element name="codDevolucaoSPB" type="tds:CodDevolucaoSPB" minOccurs="0"/>
        </xs:sequence>
      </xs:complexType>
      <xs:complexType name="PredocNS">
        <xs:sequence>
          <xs:element name="codCredorDevedor" type="tds:Participante" maxOccurs="1" minOccurs="0"/>
          <xs:element name="codTipoBanco" type="tda:TipoBancoNS" maxOccurs="1" minOccurs="0">
					</xs:element>
          <xs:element name="numDomiBancPgto" type="tda:DomBancarioUGPagadora" minOccurs="0"/>
          <xs:element name="codInscGen" type="tds:InscricaoGenerica" minOccurs="0"/>
        </xs:sequence>
      </xs:complexType>
      <xs:complexType name="DomBancarioUGPagadora">
        <xs:sequence>
          <xs:element name="banco" type="tds:Banco" maxOccurs="1" minOccurs="0"/>
          <xs:element name="agencia" type="tds:Agencia" maxOccurs="1" minOccurs="0"/>
          <xs:element name="conta" type="tds:ContaDomUGPagadora" maxOccurs="1" minOccurs="1"/>
        </xs:sequence>
      </xs:complexType>
      <xs:complexType name="DomBancarioFavorecido">
        <xs:sequence>
          <xs:element name="banco" type="tds:Banco" maxOccurs="1" minOccurs="0"/>
          <xs:element name="agencia" type="tds:Agencia" maxOccurs="1" minOccurs="0"/>
          <xs:element name="conta" type="tds:ContaDomFavorecido" maxOccurs="1" minOccurs="1"/>
        </xs:sequence>
      </xs:complexType>
      <!-- Definição abstrata. -->
      <xs:complexType name="PredocGFIP">
        <!-- empty -->
      </xs:complexType>
      <xs:complexType name="PredocGPS">
        <xs:sequence>
          <xs:element name="codRecurso" type="tds:CodRecursoDARFGPS" maxOccurs="1" minOccurs="1"/>
          <xs:element name="txtProcesso" type="tds:Processo" maxOccurs="1" minOccurs="0"/>
          <xs:element name="mesCompet" type="tds:Mes" maxOccurs="1" minOccurs="0"/>
          <xs:element name="anoCompet" type="tds:Ano" maxOccurs="1" minOccurs="1"/>
          <xs:element name="indrAdiant13" type="xs:boolean" maxOccurs="1" minOccurs="1"/>
        </xs:sequence>
      </xs:complexType>
      <!-- Definição abstrata. -->
      <xs:complexType name="PredocGRU">
        <!-- empty -->
      </xs:complexType>
      <!-- Definição abstrata. -->
      <xs:complexType name="PredocDAR">
        <!-- empty -->
      </xs:complexType>
      <!-- Definição abstrata. Deve ser definida em um schema derivado -->
      <xs:complexType name="PredocDARF">
        <!-- empty -->
      </xs:complexType>
      <xs:complexType name="PredocPF">
        <xs:sequence>
          <xs:element name="codUGFavorecida" type="tds:UG" maxOccurs="1" minOccurs="1"/>
          <xs:element name="vinculacaoPgto" type="tds:CodVinc" maxOccurs="1" minOccurs="0"/>
          <xs:element name="txtInscrA" type="tds:Inscricao" maxOccurs="1" minOccurs="0"/>
          <xs:element name="numClassA" type="tds:Classificacao" maxOccurs="1" minOccurs="0"/>
          <xs:element name="txtInscrB" type="tds:Inscricao" maxOccurs="1" minOccurs="0"/>
          <xs:element name="numClassB" type="tds:Classificacao" maxOccurs="1" minOccurs="0"/>
          <xs:element name="txtInscrC" type="tds:Inscricao" maxOccurs="1" minOccurs="0"/>
          <xs:element name="txtInscrD" type="tds:Inscricao" maxOccurs="1" minOccurs="0"/>
        </xs:sequence>
      </xs:complexType>
      <!-- Número de aba -->
      <xs:simpleType name="AbaType">
        <xs:restriction base="xs:int">
          <xs:minInclusive value="1"/>
          <xs:maxInclusive value="12"/>
        </xs:restriction>
      </xs:simpleType>
      <!-- Número de tipo DH -->
      <xs:simpleType name="TipoDHType">
        <xs:restriction base="xs:string">
          <xs:maxLength value="02"/>
          <xs:pattern value="[a-z|A-Z|0-9]{2}"/>
        </xs:restriction>
      </xs:simpleType>
      <!-- Definição dos tipos de dados de compromisso -->
      <xs:complexType name="DocumentoHabilChave">
        <xs:sequence>
          <xs:element name="ugEmitente" type="tds:UG" minOccurs="1" maxOccurs="1"/>
          <xs:element name="ano" type="tds:Ano" minOccurs="1" maxOccurs="1"/>
          <xs:element name="numero" type="tds:NumDH" minOccurs="1" maxOccurs="1"/>
          <xs:element name="tipo" type="tds:CodTipoDH" minOccurs="1" maxOccurs="1"/>
        </xs:sequence>
      </xs:complexType>
      <xs:complexType name="CompromissoBaixa">
        <xs:sequence>
          <xs:element name="codigoCompromisso" type="tds:ID" minOccurs="1" maxOccurs="1"/>
          <xs:element name="tipoMotivoBaixa" type="tda:TipoMotivoBaixa" minOccurs="1" maxOccurs="1"/>
          <xs:element name="listaDocumentosBaixa" type="tda:DocumentoSIAFI" minOccurs="1" maxOccurs="unbounded"/>
        </xs:sequence>
      </xs:complexType>
      <xs:complexType name="CompromissoRealizacao">
        <xs:sequence>
          <xs:element name="codigoCompromisso" type="xs:long" minOccurs="1" maxOccurs="1"/>
          <xs:element name="itensCompromisso" type="tda:ItemCompromissoRealizacao" minOccurs="1" maxOccurs="unbounded"/>
          <xs:element name="novaDataDataEmissao" type="xs:date" minOccurs="0" maxOccurs="1"/>
        </xs:sequence>
      </xs:complexType>
      <xs:complexType name="CompromissoRestabelecer">
        <xs:sequence>
          <xs:element name="codigoCompromisso" type="tds:ID" minOccurs="1" maxOccurs="1"/>
        </xs:sequence>
      </xs:complexType>
      <xs:complexType name="CompromissoEstorno">
        <xs:sequence>
          <xs:element name="codigoCompromisso" type="tds:ID" minOccurs="1" maxOccurs="1"/>
          <xs:element name="novaDataEmissao" type="xs:date" minOccurs="1" maxOccurs="1"/>
          <xs:element name="observacao" type="tds:Descricao" minOccurs="1" maxOccurs="1"/>
        </xs:sequence>
      </xs:complexType>
      <xs:complexType name="ItemCompromissoRealizacao">
        <xs:sequence>
          <xs:element name="codigoItemCompromisso" type="tds:ID" minOccurs="1" maxOccurs="1"/>
          <xs:element name="vinculacoes" type="tda:Vinculacao" minOccurs="0" maxOccurs="5"/>
        </xs:sequence>
      </xs:complexType>
      <xs:complexType name="Compromisso">
        <xs:sequence>
          <xs:element name="codigoCompromisso" type="tds:ID" minOccurs="1" maxOccurs="1"/>
          <xs:element name="dataVencimento" type="xs:date" minOccurs="1" maxOccurs="1"/>
          <xs:element name="dataPagamentoRecebimento" type="xs:date" minOccurs="0" maxOccurs="1"/>
          <xs:element name="tipoDocumentoRealizacao" type="tda:CodTpDocRealizLiquid" minOccurs="1" maxOccurs="1"/>
          <xs:element name="valorRealizavel" type="tds:ValorIncZero" minOccurs="0" maxOccurs="1"/>
          <xs:element name="valorRealizado" type="tds:ValorIncZero" minOccurs="0" maxOccurs="1"/>
          <xs:element name="valorCanceladoForaCpr" type="tds:ValorIncZero" minOccurs="0" maxOccurs="1"/>
          <xs:element name="valorRealizadoForaCpr" type="tds:ValorIncZero" minOccurs="0" maxOccurs="1"/>
          <xs:element name="exigeVinculacao" type="xs:boolean" minOccurs="0" maxOccurs="1"/>
          <xs:element name="exigeDataLimite" type="xs:boolean" minOccurs="0" maxOccurs="1"/>
          <xs:element name="documentoOrigem" type="tda:DocOrigem" minOccurs="0" maxOccurs="unbounded"/>
          <xs:element name="tipoCompromisso" type="tda:TipoCompromisso" minOccurs="1" maxOccurs="1"/>
          <xs:element name="docHabil" type="tda:DocumentoHabilChave" minOccurs="1" maxOccurs="1"/>
          <xs:element name="itensCompromisso" type="tda:ItemCompromisso" minOccurs="0" maxOccurs="unbounded"/>
          <xs:element name="documentosSIAFI" type="tda:DocumentoSIAFI" minOccurs="0" maxOccurs="unbounded"/>
        </xs:sequence>
      </xs:complexType>
      <xs:complexType name="ItemCompromisso">
        <xs:sequence>
          <xs:element name="codigoItemCompromisso" type="tds:ID" minOccurs="1" maxOccurs="1"/>
          <xs:element name="fonteRecurso" type="tds:CodFontRecur" minOccurs="1" maxOccurs="1"/>
          <xs:element name="codigoCategoriaGasto" type="tds:CodCtgoGasto" minOccurs="1" maxOccurs="1"/>
          <xs:element name="vinculacoes" type="tda:Vinculacao" minOccurs="0" maxOccurs="unbounded"/>
          <xs:element name="docRealizLiquid" type="tda:DocumentoSIAFI" minOccurs="0" maxOccurs="unbounded"/>
          <xs:element name="empenho" type="tds:NumEmpenho" minOccurs="0" maxOccurs="1"/>
          <xs:element name="codigoResultadoPrimario" type="tds:CodResultPrimario" minOccurs="0" maxOccurs="1"/>
          <xs:element name="valorRealizavel" type="tds:ValorIncZero" minOccurs="0" maxOccurs="1"/>
          <xs:element name="valorRealizado" type="tds:ValorIncZero" minOccurs="0" maxOccurs="1"/>
          <xs:element name="valorTotal" type="tds:ValorIncZero" minOccurs="0" maxOccurs="1"/>
          <xs:element name="valorCanceladoForaCpr" type="tds:ValorIncZero" minOccurs="0" maxOccurs="1"/>
          <xs:element name="valorRealizadoForaCpr" type="tds:ValorIncZero" minOccurs="0" maxOccurs="1"/>
        </xs:sequence>
      </xs:complexType>
      <xs:complexType name="Vinculacao">
        <xs:sequence>
          <xs:element name="codigoVinculacao" type="tds:CodVinc" minOccurs="1" maxOccurs="1"/>
          <xs:element name="valor" type="tds:ValorIncZero" minOccurs="1" maxOccurs="1"/>
        </xs:sequence>
      </xs:complexType>
      <xs:complexType name="DocumentoSIAFI">
        <xs:sequence>
          <xs:element name="anoDocumento" type="tds:Ano" maxOccurs="1" minOccurs="1"/>
          <xs:element name="tipoDocumento" type="tda:TipoDocumentoSIAFI" maxOccurs="1" minOccurs="1"/>
          <xs:element name="numeroDocumento" type="tds:NumDocSIAFI" maxOccurs="1" minOccurs="1"/>
          <xs:element name="ugEmitenteDocumento" type="tds:UG" maxOccurs="1" minOccurs="1"/>
          <xs:element name="valorDocumento" type="tds:ValorIncZero" maxOccurs="1" minOccurs="1"/>
        </xs:sequence>
      </xs:complexType>
      <xs:complexType name="ResumoProcessamento">
        <xs:sequence>
          <xs:element name="tipoProcessamento" type="tda:TipoProcessamento" maxOccurs="1" minOccurs="1"/>
          <xs:element name="valorProcessamento" type="tds:ValorIncZero" maxOccurs="1" minOccurs="0"/>
          <xs:element name="documentoSIAFI" type="tda:DocumentoSIAFIRealizacao" minOccurs="0" maxOccurs="unbounded"/>
          <xs:element name="documentoOP" type="tda:DocumentoOrdemPagamento" minOccurs="0" maxOccurs="unbounded"/>
          <xs:element name="mensagem" type="tda:Mensagem" maxOccurs="unbounded" minOccurs="0"/>
        </xs:sequence>
      </xs:complexType>
      <xs:complexType name="InformacaoHistorico">
        <xs:sequence>
          <xs:element name="txtDescInf" type="tds:Texto20" minOccurs="1" maxOccurs="1"/>
        </xs:sequence>
      </xs:complexType>
      <xs:complexType name="CprCPResultadoExecucao">
        <xs:sequence>
          <xs:element name="codigoCompromisso" type="tds:ID" minOccurs="1" maxOccurs="1"/>
          <xs:element name="docHabil" type="tda:DocumentoHabilChave" minOccurs="0" maxOccurs="1"/>
          <xs:element name="resumoProcessamento" type="tda:ResumoProcessamento" minOccurs="1" maxOccurs="unbounded"/>
        </xs:sequence>
      </xs:complexType>
      <xs:complexType name="DocumentoSIAFIRealizacao">
        <xs:sequence>
          <xs:element name="numeroDocumento" type="tds:NumDocRel" maxOccurs="1" minOccurs="1"/>
          <xs:element name="ugEmitenteDocumento" type="tds:UG" maxOccurs="1" minOccurs="1"/>
          <xs:element name="valorDocumento" type="tds:ValorIncZero" maxOccurs="1" minOccurs="1"/>
          <xs:element name="dataEmissaoDocumento" type="xs:dateTime" minOccurs="1" maxOccurs="1"/>
        </xs:sequence>
      </xs:complexType>
      <xs:complexType name="DocumentoOrdemPagamento">
        <xs:sequence>
          <xs:element name="numeroDocumento" type="tds:NumDocRel" maxOccurs="1" minOccurs="1"/>
          <xs:element name="ugEmitenteDocumento" type="tds:UG" maxOccurs="1" minOccurs="1"/>
          <xs:element name="valorDocumento" type="tds:ValorIncZero" maxOccurs="1" minOccurs="1"/>
        </xs:sequence>
      </xs:complexType>
      <xs:complexType name="NumeroLista">
        <xs:sequence>
          <xs:element name="codigoNumeroLista" type="tds:CodNumLista" maxOccurs="1" minOccurs="1"/>
          <xs:element name="codigoUG" type="tds:UG" maxOccurs="1" minOccurs="1"/>
        </xs:sequence>
      </xs:complexType>
      <xs:simpleType name="CodProcessamento">
        <xs:restriction base="xs:string">
          <xs:pattern value="[EADTBKCR]"/>
          <xs:whiteSpace value="collapse"/>
        </xs:restriction>
      </xs:simpleType>
      <xs:simpleType name="CodTpDocRealizLiquid">
        <xs:restriction base="xs:string">
          <xs:enumeration value="DF"/>
          <xs:enumeration value="DR"/>
          <xs:enumeration value="GF"/>
          <xs:enumeration value="GP"/>
          <xs:enumeration value="NL"/>
          <xs:enumeration value="NS"/>
          <xs:enumeration value="PF"/>
          <xs:enumeration value="OB"/>
          <xs:enumeration value="GR"/>
          <xs:whiteSpace value="collapse"/>
        </xs:restriction>
      </xs:simpleType>
      <xs:simpleType name="TipoDocumentoSIAFI">
        <xs:restriction base="xs:string">
          <xs:enumeration value="DF"/>
          <xs:enumeration value="DR"/>
          <xs:enumeration value="GF"/>
          <xs:enumeration value="GP"/>
          <xs:enumeration value="GR"/>
          <xs:enumeration value="NL"/>
          <xs:enumeration value="NS"/>
          <xs:enumeration value="PF"/>
          <xs:enumeration value="OB"/>
        </xs:restriction>
      </xs:simpleType>
      <xs:simpleType name="TipoCompromisso">
        <xs:restriction base="xs:string">
          <xs:enumeration value="LIQUIDO"/>
          <xs:enumeration value="ENCARGO"/>
          <xs:enumeration value="DEDUCAO"/>
          <xs:enumeration value="VARIACAO_PATRIMONIAL"/>
          <xs:whiteSpace value="collapse"/>
        </xs:restriction>
      </xs:simpleType>
      <xs:simpleType name="CodTpBx">
        <xs:restriction base="xs:string">
          <xs:pattern value="[CR]"/>
          <xs:whiteSpace value="collapse"/>
        </xs:restriction>
      </xs:simpleType>
      <xs:simpleType name="TipoMotivoBaixa">
        <xs:restriction base="xs:string">
          <xs:enumeration value="REALIZACAO"/>
          <xs:enumeration value="CANCELAMENTO"/>
        </xs:restriction>
      </xs:simpleType>
      <xs:simpleType name="TipoProcessamento">
        <xs:restriction base="xs:string">
          <xs:enumeration value="ERRO"/>
          <xs:enumeration value="DESAGENDADO"/>
          <xs:enumeration value="RESTABELECIDO"/>
          <xs:enumeration value="REALIZADO"/>
          <xs:enumeration value="BAIXADO"/>
          <xs:enumeration value="PENDENTE_ASSINATURA"/>
        </xs:restriction>
      </xs:simpleType>
      <!-- Tipos usados pelo Dados Apoio -->
      <xs:complexType name="Situacao">
        <xs:sequence>
          <xs:element name="codSit" type="xs:string" minOccurs="1" maxOccurs="1"/>
          <xs:element name="tituloSit" type="xs:string" minOccurs="1" maxOccurs="1"/>
        </xs:sequence>
      </xs:complexType>
      <xs:simpleType name="TipoAbaDocHabil">
        <xs:restriction base="xs:string">
          <xs:enumeration value="PCO"/>
          <xs:enumeration value="PSO"/>
          <xs:enumeration value="CREDITO"/>
          <xs:enumeration value="DEDUCAO"/>
          <xs:enumeration value="ENCARGO"/>
          <xs:enumeration value="OUTROSLANCAMENTOS"/>
          <xs:enumeration value="DESPESA_ANULAR"/>
        </xs:restriction>
      </xs:simpleType>
      <xs:complexType name="Mensagem">
        <xs:sequence>
          <xs:element minOccurs="0" name="codMsg" type="tds:CodMsg"/>
          <xs:element minOccurs="1" maxOccurs="1" name="txtMsg" type="tds:Memorando"/>
        </xs:sequence>
      </xs:complexType>
      <xs:simpleType name="TipoBancoNS">
        <xs:restriction base="xs:string">
          <xs:enumeration value="L"/>
          <xs:enumeration value="O"/>
        </xs:restriction>
      </xs:simpleType>
      <xs:complexType name="OrdemPagamento">
        <xs:sequence>
          <xs:element name="codigo" type="tds:NumeroOP" maxOccurs="1" minOccurs="1"/>
        </xs:sequence>
      </xs:complexType>
      <xs:complexType name="DocumentoSIAFIOP">
        <xs:sequence>
          <xs:element name="numeroDocumento" type="tds:NumDocRel" maxOccurs="1" minOccurs="1"/>
          <xs:element name="ugEmitenteDocumento" type="tds:UG" maxOccurs="1" minOccurs="1"/>
          <xs:element name="valorDocumento" type="tds:ValorIncZero" maxOccurs="1" minOccurs="1"/>
          <xs:element name="dataEmissaoDocumento" type="xs:dateTime" minOccurs="1" maxOccurs="1"/>
          <xs:element name="docCancelamento" type="tda:DocumentoSIAFIRealizacao" minOccurs="0" maxOccurs="1"/>
        </xs:sequence>
      </xs:complexType>
      <xs:complexType name="DocumentoHabilOP">
        <xs:sequence>
          <xs:element name="ugEmitente" type="tds:UG"/>
          <xs:element name="ano" type="tds:Ano"/>
          <xs:element name="numero" type="tds:NumDH" minOccurs="0"/>
          <xs:element name="tipo" type="tds:CodTipoDH"/>
        </xs:sequence>
      </xs:complexType>
    </xs:schema>
  </Schema>
  <Schema ID="Schema3" SchemaRef="Schema4 Schema5" Namespace="http://www.tesouro.gov.br/siafi/xsd/cpr/tipodados">
    <xs:schema xmlns:xs="http://www.w3.org/2001/XMLSchema" xmlns:tds="http://www.tesouro.gov.br/siafi/xsd/cpr/tipodadossimples" xmlns:td="http://www.tesouro.gov.br/siafi/xsd/cpr/tipodados" xmlns:tdabs="http://www.tesouro.gov.br/siafi/xsd/cpr/tipodadosabstratos" xmlns="" version="1.1" targetNamespace="http://www.tesouro.gov.br/siafi/xsd/cpr/tipodados">
      <xs:import namespace="http://www.tesouro.gov.br/siafi/xsd/cpr/tipodadossimples" schemaLocation="Schema4"/>
      <xs:import namespace="http://www.tesouro.gov.br/siafi/xsd/cpr/tipodadosabstratos" schemaLocation="Schema5"/>
      <!-- Implementações default aos tipos abstratos -->
      <xs:complexType name="DadosBasicos">
        <xs:complexContent>
          <xs:extension base="tdabs:DadosBasicos">
            <xs:sequence>
              <xs:element name="dtEmis" type="xs:date"/>
              <xs:element name="dtVenc" type="xs:date" minOccurs="0"/>
              <xs:element name="codUgPgto" type="tds:UG"/>
              <xs:element name="vlr" type="tds:Valor" minOccurs="0"/>
              <xs:element name="txtObser" type="tds:Observacao"/>
              <xs:element name="txtInfoAdic" type="tds:Memorando" minOccurs="0"/>
              <xs:element name="vlrTaxaCambio" type="tds:TaxaCambio" minOccurs="0"/>
              <xs:element name="txtProcesso" type="tds:Processo" minOccurs="0"/>
              <xs:element name="dtAteste" type="xs:date" minOccurs="0"/>
              <xs:element name="codCredorDevedor" type="tds:Participante" minOccurs="0"/>
              <xs:element name="dtPgtoReceb" type="xs:date" minOccurs="0"/>
              <xs:element name="docOrigem" type="td:DocOrigem" minOccurs="0" maxOccurs="1"/>
              <!-- <xs:element
						name="docRelacionado"
						type="td:DocRelacionado"
						minOccurs="0"
						maxOccurs="unbounded" />
					<xs:element
						name="tramite"
						type="td:Tramite"
						minOccurs="0"
						maxOccurs="unbounded" /> -->
            </xs:sequence>
          </xs:extension>
        </xs:complexContent>
      </xs:complexType>
      <xs:complexType name="DadosBasicosAlteracao">
        <xs:complexContent>
          <xs:extension base="tdabs:DadosBasicosAlteracao">
            <xs:sequence>
              <xs:element name="dtVenc" type="xs:date" minOccurs="0"/>
              <xs:element name="codUgPgto" type="tds:UG" minOccurs="0"/>
              <xs:element name="vlr" type="tds:Valor" minOccurs="0"/>
              <xs:element name="txtInfoAdic" type="tds:Memorando" minOccurs="0"/>
              <xs:element name="txtProcesso" type="tds:Processo" minOccurs="0"/>
              <xs:element name="dtAteste" type="xs:date" minOccurs="0"/>
              <xs:element name="dtPgtoReceb" type="xs:date" minOccurs="0"/>
              <xs:element name="docOrigem" type="td:DocOrigem" minOccurs="0" maxOccurs="unbounded"/>
              <xs:element name="docRelacionado" type="td:DocRelacionado" minOccurs="0" maxOccurs="unbounded"/>
              <xs:element name="tramite" type="td:Tramite" minOccurs="0" maxOccurs="unbounded"/>
            </xs:sequence>
          </xs:extension>
        </xs:complexContent>
      </xs:complexType>
      <xs:complexType name="Pco">
        <xs:complexContent>
          <xs:extension base="tdabs:Pco"/>
        </xs:complexContent>
      </xs:complexType>
      <xs:complexType name="Pso">
        <xs:complexContent>
          <xs:extension base="tdabs:Pso"/>
        </xs:complexContent>
      </xs:complexType>
      <xs:complexType name="Credito">
        <xs:complexContent>
          <xs:extension base="tdabs:Credito"/>
        </xs:complexContent>
      </xs:complexType>
      <xs:complexType name="OutrosLanc">
        <xs:complexContent>
          <xs:extension base="tdabs:OutrosLanc"/>
        </xs:complexContent>
      </xs:complexType>
      <xs:complexType name="Deducao">
        <xs:complexContent>
          <xs:extension base="tdabs:Deducao">
            <xs:sequence>
              <xs:element name="numSeqItem" type="tds:NumSeq" maxOccurs="1" minOccurs="1"/>
              <xs:element name="codSit" type="tds:CodSit" maxOccurs="1" minOccurs="1"/>
              <xs:element name="dtVenc" type="xs:date" maxOccurs="1" minOccurs="0"/>
              <xs:element name="dtPgtoReceb" type="xs:date" maxOccurs="1" minOccurs="0"/>
              <xs:element name="codUgPgto" type="tds:UG" maxOccurs="1" minOccurs="1"/>
              <xs:element name="vlr" type="tds:Valor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txtInscrD" type="tds:Inscricao" maxOccurs="1" minOccurs="0"/>
              <xs:element name="numClassD" type="tds:Classificacao" maxOccurs="1" minOccurs="0"/>
              <xs:element name="itemRecolhimento" type="td:ItemRecolhimento" minOccurs="0" maxOccurs="unbounded"/>
              <xs:element name="predoc" type="td:Predoc" maxOccurs="1" minOccurs="0"/>
              <xs:element name="acrescimo" type="td:Acrescimo" maxOccurs="unbounded" minOccurs="0"/>
              <xs:element name="relPcoItem" type="tdabs:RelComItem" maxOccurs="unbounded" minOccurs="0"/>
              <xs:element name="relPsoItem" type="tdabs:RelComItem" maxOccurs="unbounded" minOccurs="0"/>
              <xs:element name="relCredito" type="tdabs:RelSemItem" minOccurs="0" maxOccurs="unbounded"/>
            </xs:sequence>
          </xs:extension>
        </xs:complexContent>
      </xs:complexType>
      <xs:complexType name="Encargo">
        <xs:complexContent>
          <xs:extension base="tdabs:Encargo">
            <xs:sequence>
              <xs:element name="numSeqItem" type="tds:NumSeq" maxOccurs="1" minOccurs="1"/>
              <xs:element name="codSit" type="tds:CodSit" maxOccurs="1" minOccurs="1"/>
              <xs:element name="indrLiquidado" type="xs:boolean" maxOccurs="1" minOccurs="0"/>
              <xs:element name="dtVenc" type="xs:date" maxOccurs="1" minOccurs="0"/>
              <xs:element name="dtPgtoReceb" type="xs:date" maxOccurs="1" minOccurs="0"/>
              <xs:element name="codUgPgto" type="tds:UG" maxOccurs="1" minOccurs="1"/>
              <xs:element name="vlr" type="tds:Valor" maxOccurs="1" minOccurs="1"/>
              <xs:element name="codUgEmpe" type="tds:UG" maxOccurs="1" minOccurs="1"/>
              <xs:element name="numEmpe" type="tds:NumEmpenho" maxOccurs="1" minOccurs="1"/>
              <xs:element name="codSubItemEmpe" type="tds:CodSubItemEmp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itemRecolhimento" type="td:ItemRecolhimento" maxOccurs="1" minOccurs="0"/>
              <xs:element name="predoc" type="td:Predoc" maxOccurs="1" minOccurs="0"/>
              <xs:element name="acrescimo" type="td:Acrescimo" maxOccurs="unbounded" minOccurs="0"/>
            </xs:sequence>
          </xs:extension>
        </xs:complexContent>
      </xs:complexType>
      <xs:complexType name="Acrescimo">
        <xs:complexContent>
          <xs:extension base="tdabs:Acrescimo">
            <xs:sequence>
              <xs:element name="tpAcrescimo" type="tds:TpAcrescimo" maxOccurs="1" minOccurs="1"/>
              <xs:element name="vlr" type="tds:Valor" maxOccurs="1" minOccurs="1"/>
              <xs:element name="numEmpe" type="tds:NumEmpenho" maxOccurs="1" minOccurs="0"/>
              <xs:element name="codSubItemEmpe" type="tds:CodSubItemEmp" maxOccurs="1" minOccurs="0"/>
              <xs:element name="indrLiquidado" type="xs:boolean" maxOccurs="1" minOccurs="0"/>
              <xs:element name="codFontRecur" type="tds:CodFontRecur" maxOccurs="1" minOccurs="0"/>
              <xs:element name="codCtgoGasto" type="tds:CodCtgoGasto" maxOccurs="1" minOccurs="0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</xs:sequence>
          </xs:extension>
        </xs:complexContent>
      </xs:complexType>
      <xs:complexType name="DespesaAnular">
        <xs:complexContent>
          <xs:extension base="tdabs:DespesaAnular">
            <xs:sequence>
              <xs:element name="numSeqItem" type="tds:NumSeq" maxOccurs="1" minOccurs="1"/>
              <xs:element name="codSit" type="tds:CodSit" maxOccurs="1" minOccurs="1"/>
              <xs:element name="codUgEmpe" type="tds:UG" maxOccurs="1" minOccurs="1"/>
              <xs:element name="txtInscrD" type="tds:Inscricao" maxOccurs="1" minOccurs="0"/>
              <xs:element name="numClassD" type="tds:Classificacao" maxOccurs="1" minOccurs="0"/>
              <xs:element name="txtInscrE" type="tds:Inscricao" maxOccurs="1" minOccurs="0"/>
              <xs:element name="numClassE" type="tds:Classificacao" maxOccurs="1" minOccurs="0"/>
              <xs:element name="despesaAnularItem" type="td:DespesaAnularItem" maxOccurs="unbounded"/>
            </xs:sequence>
          </xs:extension>
        </xs:complexContent>
      </xs:complexType>
      <xs:complexType name="Compensacao">
        <xs:complexContent>
          <xs:extension base="tdabs:Compensacao"/>
        </xs:complexContent>
      </xs:complexType>
      <xs:complexType name="CentroCusto">
        <xs:complexContent>
          <xs:extension base="tdabs:CentroCusto">
            <xs:sequence>
              <xs:element name="numSeqItem" type="tds:NumSeq"/>
              <xs:element name="codCentroCusto" type="tds:CodCentroCusto"/>
              <xs:element name="mesReferencia" type="tds:Mes" maxOccurs="1" minOccurs="1"/>
              <xs:element name="anoReferencia" type="tds:Ano" maxOccurs="1" minOccurs="1"/>
              <xs:element name="codUgBenef" type="tds:UG"/>
              <xs:element name="codSIORG" type="tds:SIORG" maxOccurs="1" minOccurs="0"/>
              <xs:element name="relPcoItem" type="tdabs:RelComItemValor" minOccurs="0" maxOccurs="1"/>
              <!-- <xs:element
						name="relOutrosLanc"
						type="tdabs:RelSemItemValor"
						minOccurs="0"
						maxOccurs="unbounded" />
					<xs:element
						name="relOutrosLancCronogramaPatrimonial"
						type="tdabs:RelSemItemValor"
						minOccurs="0"
						maxOccurs="unbounded" />
					<xs:element
						name="relPsoItem"
						type="tdabs:RelComItemValor"
						minOccurs="0"
						maxOccurs="unbounded" />
					<xs:element
						name="relEncargo"
						type="tdabs:RelSemItemValor"
						minOccurs="0"
						maxOccurs="unbounded" />
					<xs:element
						name="relAcrescimoDeducao"
						type="tdabs:RelComItemValor"
						minOccurs="0"
						maxOccurs="unbounded" />
					<xs:element
						name="relAcrescimoEncargo"
						type="tdabs:RelComItemValor"
						maxOccurs="unbounded"
						minOccurs="0" />
					<xs:element
						name="relAcrescimoDadosPag"
						type="tdabs:RelComItemValor"
						maxOccurs="unbounded"
						minOccurs="0" />
					<xs:element
						name="relDespesaAntecipada"
						type="tdabs:RelComItemValor"
						minOccurs="0"
						maxOccurs="unbounded" />
					<xs:element
						name="relDespesaAnular"
						type="tdabs:RelComItemValor"
						minOccurs="0"
						maxOccurs="unbounded" /> -->
            </xs:sequence>
          </xs:extension>
        </xs:complexContent>
      </xs:complexType>
      <xs:complexType name="DocContabilizacao">
        <xs:complexContent>
          <xs:extension base="tdabs:DocContabilizacao"/>
        </xs:complexContent>
      </xs:complexType>
      <xs:complexType name="DocOrigem">
        <xs:complexContent>
          <xs:extension base="tdabs:DocOrigem"/>
        </xs:complexContent>
      </xs:complexType>
      <xs:complexType name="DocRelacionado">
        <xs:complexContent>
          <xs:extension base="tdabs:DocRelacionado"/>
        </xs:complexContent>
      </xs:complexType>
      <xs:complexType name="Tramite">
        <xs:complexContent>
          <xs:extension base="tdabs:Tramite"/>
        </xs:complexContent>
      </xs:complexType>
      <xs:complexType name="DadosPgto">
        <xs:complexContent>
          <xs:extension base="tdabs:DadosPgto">
            <xs:sequence>
              <xs:element name="codCredorDevedor" type="tds:Participante" minOccurs="0"/>
              <xs:element name="vlr" type="tds:Valor" minOccurs="0"/>
              <!-- <xs:element
						name="itemRecolhimento"
						type="td:ItemRecolhimento"
						minOccurs="0"
						maxOccurs="unbounded" /> -->
              <xs:element name="predoc" type="td:Predoc" minOccurs="0"/>
              <!-- <xs:element
						name="acrescimo"
						type="td:Acrescimo"
						maxOccurs="unbounded"
						minOccurs="0" /> -->
            </xs:sequence>
          </xs:extension>
        </xs:complexContent>
      </xs:complexType>
      <xs:complexType name="DespesaAnularItem">
        <xs:complexContent>
          <xs:extension base="tdabs:DespesaAnularItem">
            <xs:sequence>
              <xs:element name="numSeqItem" type="tds:NumSeq" maxOccurs="1" minOccurs="1"/>
              <xs:element name="numEmpe" type="tds:NumEmpenho" maxOccurs="1" minOccurs="1"/>
              <xs:element name="codSubItemEmpe" type="tds:CodSubItemEmp" maxOccurs="1" minOccurs="1"/>
              <xs:element name="vlr" type="tds:Valor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relEncargo" type="tdabs:RelSemItem" maxOccurs="unbounded" minOccurs="0"/>
            </xs:sequence>
          </xs:extension>
        </xs:complexContent>
      </xs:complexType>
      <xs:complexType name="ItemRecolhimento">
        <xs:complexContent>
          <xs:extension base="tdabs:ItemRecolhimento">
            <xs:sequence>
              <xs:element name="numSeqItem" type="tds:NumSeq"/>
              <xs:element name="codRecolhedor" type="tds:Participante"/>
              <xs:element name="vlr" type="tds:Valor" minOccurs="0"/>
              <xs:element name="vlrBaseCalculo" type="tds:Valor" minOccurs="0"/>
              <xs:element name="vlrMulta" type="tds:Valor" minOccurs="0"/>
              <xs:element name="vlrJuros" type="tds:Valor" minOccurs="0"/>
              <xs:element name="vlrOutrasEnt" type="tds:Valor" minOccurs="0"/>
              <xs:element name="vlrAtmMultaJuros" type="tds:Valor" minOccurs="0"/>
            </xs:sequence>
          </xs:extension>
        </xs:complexContent>
      </xs:complexType>
      <xs:complexType name="Predoc">
        <xs:complexContent>
          <xs:extension base="tdabs:Predoc">
            <xs:sequence>
              <xs:element name="txtObser" type="tds:Observacao"/>
              <!-- <xs:choice> -->
              <xs:element name="predocOB" type="tdabs:PredocOB"/>
              <!-- <xs:element
							name="predocNS"
							type="tdabs:PredocNS" />
						<xs:element
							name="predocGFIP"
							type="td:PredocGFIP"
							maxOccurs="1"
							minOccurs="1" />
						<xs:element
							name="predocGRU"
							type="td:PredocGRU"
							maxOccurs="1"
							minOccurs="1" />
						<xs:element
							name="predocGPS"
							type="tdabs:PredocGPS"
							maxOccurs="1"
							minOccurs="1" />
						<xs:element
							name="predocDAR"
							type="td:PredocDAR"
							maxOccurs="1"
							minOccurs="1" />
						<xs:element
							name="predocDARF"
							type="td:PredocDARF"
							maxOccurs="1"
							minOccurs="1" />
						<xs:element
							name="predocPF"
							type="tdabs:PredocPF"
							maxOccurs="1"
							minOccurs="1" />
					</xs:choice> -->
            </xs:sequence>
          </xs:extension>
        </xs:complexContent>
      </xs:complexType>
      <xs:complexType name="PredocDARF">
        <xs:complexContent>
          <xs:extension base="tdabs:PredocDARF">
            <xs:sequence>
              <xs:element name="codTipoDARF" type="tds:CodTipoDARF" minOccurs="0"/>
              <xs:element name="codRecurso" type="tds:CodRecursoDARFGPS"/>
              <xs:element name="dtPrdoApuracao" type="xs:date"/>
              <xs:element name="numRef" type="tds:NumRef" minOccurs="0"/>
              <xs:element name="txtProcesso" type="tds:Processo" minOccurs="0"/>
              <xs:element name="vlrRctaBrutaAcum" type="tds:Valor" minOccurs="0"/>
              <xs:element name="vlrPercentual" type="tds:ValorPercentual" minOccurs="0"/>
              <xs:element name="numCodBarras" type="tds:NumCodBarras" minOccurs="0"/>
              <xs:element name="vinculacao" type="tds:CodVinc" minOccurs="0" maxOccurs="1"/>
            </xs:sequence>
          </xs:extension>
        </xs:complexContent>
      </xs:complexType>
      <xs:complexType name="PredocDAR">
        <xs:complexContent>
          <xs:extension base="tdabs:PredocDAR">
            <xs:sequence>
              <xs:element name="codRecurso" type="tds:CodRecurso"/>
              <xs:element name="mesReferencia" type="tds:Mes"/>
              <xs:element name="anoReferencia" type="tds:Ano"/>
              <xs:element name="codUgTmdrServ" type="tds:UG" minOccurs="0"/>
              <xs:element name="numNf" type="tds:NumNF" minOccurs="0"/>
              <xs:element name="txtSerieNf" type="tds:SerieNf" minOccurs="0"/>
              <xs:element name="numSubSerieNf" type="tds:SubSerieNf" minOccurs="0"/>
              <xs:element name="codMuniNf" type="tds:CodMuniNf" minOccurs="0"/>
              <xs:element name="dtEmisNf" type="xs:date" minOccurs="0"/>
              <xs:element name="vlrNf" type="tds:ValorIncZero" minOccurs="0"/>
              <xs:element name="numAliqNf" type="tds:NumAliqNf" minOccurs="0"/>
            </xs:sequence>
          </xs:extension>
        </xs:complexContent>
      </xs:complexType>
      <xs:complexType name="PredocGRU">
        <xs:complexContent>
          <xs:extension base="tdabs:PredocGRU">
            <xs:sequence>
              <xs:element name="codRecurso" type="tds:CodRecurso" maxOccurs="1" minOccurs="1"/>
              <xs:element name="numCodBarras" type="tds:NumCodBarras" maxOccurs="1" minOccurs="0"/>
              <xs:element name="codUgFavorecida" type="tds:UG" maxOccurs="1" minOccurs="0"/>
              <xs:element name="codRecolhedor" type="tds:Participante" maxOccurs="1" minOccurs="0"/>
              <xs:element name="numReferencia" type="tds:NumRef" maxOccurs="1" minOccurs="0"/>
              <xs:element name="mesCompet" type="tds:Mes" maxOccurs="1" minOccurs="0"/>
              <xs:element name="anoCompet" type="tds:Ano" maxOccurs="1" minOccurs="0"/>
              <xs:element name="txtProcesso" type="tds:Processo" maxOccurs="1" minOccurs="0"/>
              <xs:element name="vlrDocumento" type="tds:Valor" maxOccurs="1" minOccurs="0"/>
              <xs:element name="vlrDesconto" type="tds:Valor" maxOccurs="1" minOccurs="0"/>
              <xs:element name="vlrOutrDeduc" type="tds:Valor" maxOccurs="1" minOccurs="0"/>
              <xs:element name="codRecolhimento" type="tds:CodRecGRU" maxOccurs="1" minOccurs="0"/>
            </xs:sequence>
          </xs:extension>
        </xs:complexContent>
      </xs:complexType>
      <xs:complexType name="PredocGFIP">
        <xs:complexContent>
          <xs:extension base="tdabs:PredocGFIP">
            <xs:sequence>
              <xs:element name="codRecurso" type="tds:CodRecurso"/>
              <xs:element name="numCodBarras" minOccurs="0" type="tds:NumCodBarras"/>
              <xs:element name="codAgencia" minOccurs="0" type="tds:Agencia"/>
              <xs:element name="numIdentGfip" minOccurs="0" type="tds:NumIdentGfip"/>
              <xs:element name="numIdRecolhimento" type="tds:NumIdRecolhimento"/>
              <xs:element name="codFpas" type="tds:CodFpas"/>
              <xs:element name="codEntidades" type="tds:CodEntidades"/>
              <xs:element name="indrSimples" type="xs:boolean"/>
              <xs:element name="numQtdTrabalhador" type="tds:NumQtdTrabalhador"/>
              <xs:element name="vlrRmesFgts" minOccurs="0" type="tds:Valor"/>
              <xs:element name="vlrRmesCat" minOccurs="0" type="tds:Valor"/>
              <xs:element name="vlrMensInss" minOccurs="0" type="tds:Valor"/>
              <xs:element name="vlr13SalrInss" minOccurs="0" type="tds:Valor"/>
              <xs:element name="vlrContSegDev" minOccurs="0" type="tds:Valor"/>
              <xs:element name="vlrPrevSocial" minOccurs="0" type="tds:Valor"/>
              <xs:element name="vlrContSegDesc" minOccurs="0" type="tds:Valor"/>
              <xs:element name="vlrDepContSocial" minOccurs="0" type="tds:Valor"/>
              <xs:element name="vlrEncargos" minOccurs="0" type="tds:Valor"/>
            </xs:sequence>
          </xs:extension>
        </xs:complexContent>
      </xs:complexType>
      <xs:complexType name="Mensagem">
        <xs:complexContent>
          <xs:extension base="tdabs:Mensagem"/>
        </xs:complexContent>
      </xs:complexType>
    </xs:schema>
  </Schema>
  <Schema ID="Schema6" Namespace="http://www.tesouro.gov.br/siafi/xsd/cpr/dochabil">
    <xs:schema xmlns:xs="http://www.w3.org/2001/XMLSchema" xmlns:tds="http://www.tesouro.gov.br/siafi/xsd/cpr/tipodadossimples" xmlns:td="http://www.tesouro.gov.br/siafi/xsd/cpr/tipodados" xmlns="" version="1.0" targetNamespace="http://www.tesouro.gov.br/siafi/xsd/cpr/dochabil">
      <xs:import namespace="http://www.tesouro.gov.br/siafi/xsd/cpr/tipodadossimples" schemaLocation="Schema4"/>
      <xs:import namespace="http://www.tesouro.gov.br/siafi/xsd/cpr/tipodados" schemaLocation="Schema3"/>
      <!-- Definição dos tipos exclusivos do Módulo Documento Hábil -->
      <xs:complexType name="CprDhCadastrar">
        <xs:sequence>
          <xs:element name="codUgEmit" type="tds:UG"/>
          <xs:element name="anoDH" type="tds:Ano"/>
          <xs:element name="codTipoDH" type="tds:CodTipoDH"/>
          <xs:element name="numDH" type="tds:NumDH" minOccurs="0"/>
          <xs:element name="dadosBasicos" type="td:DadosBasicos"/>
          <xs:element name="pco" type="td:Pco" minOccurs="0" maxOccurs="1">
            <xs:key name="numSeqItemPcoItem">
              <xs:selector xpath=".//pcoItem"/>
              <xs:field xpath="numSeqItem"/>
            </xs:key>
          </xs:element>
          <!-- <xs:element
				name="pso"
				type="td:Pso"
				minOccurs="0"
				maxOccurs="unbounded">
				<xs:key name="numSeqItemPsoItem">
					<xs:selector xpath=".//psoItem" />
					<xs:field xpath="numSeqItem" />
				</xs:key>
			</xs:element> -->
          <!-- <xs:element
				name="credito"
				type="td:Credito"
				minOccurs="0"
				maxOccurs="unbounded" />
			<xs:element
				name="outrosLanc"
				type="td:OutrosLanc"
				minOccurs="0"
				maxOccurs="unbounded" />
			<xs:element
				name="deducao"
				type="td:Deducao"
				minOccurs="0"
				maxOccurs="unbounded">
				<xs:key name="numSeqItemItemRecolhimentoDeducao">
					<xs:selector xpath=".//itemRecolhimento" />
					<xs:field xpath="numSeqItem" />
				</xs:key>
			</xs:element>
			<xs:element
				name="encargo"
				type="td:Encargo"
				minOccurs="0"
				maxOccurs="unbounded">
				<xs:key name="numSeqItemItemRecolhimentoEncargo">
					<xs:selector xpath=".//itemRecolhimento" />
					<xs:field xpath="numSeqItem" />
				</xs:key>
			</xs:element>
			<xs:element
				name="despesaAnular"
				type="td:DespesaAnular"
				minOccurs="0"
				maxOccurs="unbounded">
				<xs:key name="numSeqItemDespesaAnularItem">
					<xs:selector xpath=".//despesaAnularItem" />
					<xs:field xpath="numSeqItem" />
				</xs:key>
			</xs:element>
			<xs:element
				name="compensacao"
				type="td:Compensacao"
				maxOccurs="unbounded"
				minOccurs="0" /> -->
          <xs:element name="centroCusto" type="td:CentroCusto" minOccurs="0" maxOccurs="1"/>
          <xs:element name="dadosPgto" type="td:DadosPgto" minOccurs="0" maxOccurs="1">
            <!-- <xs:key name="numSeqItemItemRecolhimentoDadosPgto">
					<xs:selector xpath=".//itemRecolhimento" />
					<xs:field xpath="numSeqItem" />
				</xs:key> -->
          </xs:element>
          <!-- <xs:element
				name="docContabilizacao"
				type="td:DocContabilizacao"
				minOccurs="0"
				maxOccurs="unbounded" /> -->
        </xs:sequence>
      </xs:complexType>
      <xs:complexType name="CprDhCancelar">
        <xs:sequence>
          <xs:element name="codUgEmit" type="tds:UG" minOccurs="0"/>
          <xs:element name="anoDH" type="tds:Ano"/>
          <xs:element name="codTipoDH" type="tds:CodTipoDH"/>
          <xs:element name="numDH" type="tds:NumDH"/>
          <xs:element name="txtMotivoCancel" type="tds:Observacao"/>
        </xs:sequence>
      </xs:complexType>
      <xs:complexType name="CprDhDetalhar">
        <xs:sequence>
          <xs:element name="codUgEmit" type="tds:UG" minOccurs="0"/>
          <xs:element name="anoDH" type="tds:Ano"/>
          <xs:element name="codTipoDH" type="tds:CodTipoDH"/>
          <xs:element name="numDH" type="tds:NumDH"/>
        </xs:sequence>
      </xs:complexType>
      <xs:complexType name="CprDhAlterarIncluirItens">
        <xs:sequence>
          <xs:element name="codUgEmit" type="tds:UG" maxOccurs="1" minOccurs="0"/>
          <xs:element name="anoDH" type="tds:Ano" maxOccurs="1" minOccurs="1"/>
          <xs:element name="codTipoDH" type="tds:CodTipoDH" maxOccurs="1" minOccurs="1"/>
          <xs:element name="numDH" type="tds:NumDH" maxOccurs="1" minOccurs="1"/>
          <xs:element name="dtEmis" type="xs:date" maxOccurs="1" minOccurs="1"/>
          <xs:element name="txtMotivo" type="tds:Observacao"/>
          <xs:element name="dadosBasicosAlteracao" type="td:DadosBasicosAlteracao" minOccurs="0" maxOccurs="1"/>
          <xs:element name="pco" type="td:Pco" minOccurs="0" maxOccurs="unbounded">
            <xs:key name="numSeqItemPcoItemAlt">
              <xs:selector xpath=".//pcoItem"/>
              <xs:field xpath="numSeqItem"/>
            </xs:key>
          </xs:element>
          <xs:element name="pso" type="td:Pso" minOccurs="0" maxOccurs="unbounded">
            <xs:key name="numSeqItemPsoItemAlt">
              <xs:selector xpath=".//psoItem"/>
              <xs:field xpath="numSeqItem"/>
            </xs:key>
          </xs:element>
          <xs:element name="credito" type="td:Credito" minOccurs="0" maxOccurs="unbounded"/>
          <xs:element name="outrosLanc" type="td:OutrosLanc" minOccurs="0" maxOccurs="unbounded"/>
          <xs:element name="deducao" type="td:Deducao" minOccurs="0" maxOccurs="unbounded">
            <xs:key name="numSeqItemItemRecolhimentoDeducaoAlt">
              <xs:selector xpath=".//itemRecolhimento"/>
              <xs:field xpath="numSeqItem"/>
            </xs:key>
          </xs:element>
          <xs:element name="encargo" type="td:Encargo" minOccurs="0" maxOccurs="unbounded">
            <xs:key name="numSeqItemItemRecolhimentoEncargoAlt">
              <xs:selector xpath=".//itemRecolhimento"/>
              <xs:field xpath="numSeqItem"/>
            </xs:key>
          </xs:element>
          <xs:element name="despesaAnular" type="td:DespesaAnular" minOccurs="0" maxOccurs="unbounded">
            <xs:key name="numSeqItemDespesaAnularItemAlt">
              <xs:selector xpath=".//despesaAnularItem"/>
              <xs:field xpath="numSeqItem"/>
            </xs:key>
          </xs:element>
          <xs:element name="compensacao" type="td:Compensacao" maxOccurs="unbounded" minOccurs="0"/>
          <xs:element name="centroCusto" type="td:CentroCusto" minOccurs="0" maxOccurs="unbounded"/>
          <xs:element name="dadosPgto" type="td:DadosPgto" minOccurs="0" maxOccurs="unbounded">
            <xs:key name="numSeqItemItemRecolDadosPgtoAlt">
              <xs:selector xpath=".//itemRecolhimento"/>
              <xs:field xpath="numSeqItem"/>
            </xs:key>
          </xs:element>
          <xs:element name="docContabilizacao" type="td:DocContabilizacao" minOccurs="0" maxOccurs="unbounded"/>
        </xs:sequence>
      </xs:complexType>
      <xs:complexType name="CprDhAlterarLiquidar">
        <xs:sequence>
          <xs:element name="codUgEmit" type="tds:UG" minOccurs="0"/>
          <xs:element name="anoDH" type="tds:Ano"/>
          <xs:element name="codTipoDH" type="tds:CodTipoDH"/>
          <xs:element name="numDH" type="tds:NumDH"/>
          <xs:element name="dtAteste" type="xs:date" maxOccurs="1" minOccurs="0"/>
          <xs:element name="dtEmis" type="xs:date"/>
          <xs:element name="txtMotivo" type="tds:Observacao"/>
        </xs:sequence>
      </xs:complexType>
      <xs:complexType name="CprDhResposta">
        <xs:sequence>
          <xs:element nillable="true" name="anoDH" type="tds:Ano" minOccurs="0"/>
          <xs:element nillable="true" name="codTipoDH" type="tds:CodTipoDH" minOccurs="0"/>
          <xs:element nillable="true" name="numDH" type="tds:NumDH" minOccurs="0"/>
          <xs:element nillable="true" name="numQtdCompAtualizado" type="tds:NumQtdComp" minOccurs="0"/>
          <xs:element nillable="true" name="numNs" type="tds:NS" minOccurs="0" maxOccurs="unbounded"/>
          <xs:element nillable="true" name="mensagem" type="td:Mensagem" minOccurs="0" maxOccurs="unbounded"/>
        </xs:sequence>
      </xs:complexType>
    </xs:schema>
  </Schema>
  <Schema ID="Schema8" Namespace="http://www.tesouro.gov.br/siafi/xsd/cpr/tipodados/consulta">
    <xs:schema xmlns:xs="http://www.w3.org/2001/XMLSchema" xmlns:tds="http://www.tesouro.gov.br/siafi/xsd/cpr/tipodadossimples" xmlns:td="http://www.tesouro.gov.br/siafi/xsd/cpr/tipodados/consulta" xmlns:tda="http://www.tesouro.gov.br/siafi/xsd/cpr/tipodadosabstratos" xmlns="" version="1.0" targetNamespace="http://www.tesouro.gov.br/siafi/xsd/cpr/tipodados/consulta">
      <xs:import namespace="http://www.tesouro.gov.br/siafi/xsd/cpr/tipodadossimples" schemaLocation="Schema4"/>
      <xs:import namespace="http://www.tesouro.gov.br/siafi/xsd/cpr/tipodadosabstratos" schemaLocation="Schema5"/>
      <!-- Redefinições de tipos de dados. As diferenças em relação a definição 
		comum estão enumeradas em anotações. -->
      <xs:complexType name="DadosBasicos">
        <!-- 1) Valores monetários opcionais aceitam zero. -->
        <xs:complexContent>
          <xs:extension base="tda:DadosBasicos">
            <xs:sequence>
              <xs:element name="dtEmis" type="xs:date"/>
              <xs:element name="dtVenc" type="xs:date" minOccurs="0"/>
              <xs:element name="codUgPgto" type="tds:UG"/>
              <xs:element name="vlr" type="tds:ValorIncZero" minOccurs="0"/>
              <xs:element name="txtObser" type="tds:Observacao"/>
              <xs:element name="txtInfoAdic" type="tds:Memorando" minOccurs="0"/>
              <xs:element name="vlrTaxaCambio" type="tds:TaxaCambio" minOccurs="0"/>
              <xs:element name="txtProcesso" type="tds:Processo" minOccurs="0"/>
              <xs:element name="dtAteste" type="xs:date" minOccurs="0"/>
              <xs:element name="codCredorDevedor" type="tds:Participante" minOccurs="0"/>
              <xs:element name="dtPgtoReceb" type="xs:date" minOccurs="0"/>
              <xs:element name="docOrigem" type="td:DocOrigem" minOccurs="0" maxOccurs="unbounded"/>
              <xs:element name="docRelacionado" type="td:DocRelacionado" minOccurs="0" maxOccurs="unbounded"/>
              <xs:element name="tramite" type="td:Tramite" minOccurs="0" maxOccurs="unbounded"/>
            </xs:sequence>
          </xs:extension>
        </xs:complexContent>
      </xs:complexType>
      <xs:complexType name="Pco">
        <xs:complexContent>
          <xs:extension base="tda:Pco"/>
        </xs:complexContent>
      </xs:complexType>
      <xs:complexType name="Pso">
        <xs:complexContent>
          <xs:extension base="tda:Pso"/>
        </xs:complexContent>
      </xs:complexType>
      <xs:complexType name="Credito">
        <xs:complexContent>
          <xs:extension base="tda:Credito"/>
        </xs:complexContent>
      </xs:complexType>
      <xs:complexType name="OutrosLanc">
        <xs:complexContent>
          <xs:extension base="tda:OutrosLanc"/>
        </xs:complexContent>
      </xs:complexType>
      <xs:complexType name="Deducao">
        <xs:complexContent>
          <xs:extension base="tda:Deducao">
            <xs:sequence>
              <xs:element name="numSeqItem" type="tds:NumSeq" maxOccurs="1" minOccurs="1"/>
              <xs:element name="codSit" type="tds:CodSit" maxOccurs="1" minOccurs="1"/>
              <xs:element name="indrLiquidado" type="xs:boolean" minOccurs="0"/>
              <xs:element name="dtVenc" type="xs:date" maxOccurs="1" minOccurs="0"/>
              <xs:element name="dtPgtoReceb" type="xs:date" maxOccurs="1" minOccurs="0"/>
              <xs:element name="codUgPgto" type="tds:UG" maxOccurs="1" minOccurs="1"/>
              <xs:element name="vlr" type="tds:Valor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txtInscrD" type="tds:Inscricao" maxOccurs="1" minOccurs="0"/>
              <xs:element name="numClassD" type="tds:Classificacao" maxOccurs="1" minOccurs="0"/>
              <xs:element name="itemRecolhimento" type="td:ItemRecolhimento" minOccurs="0" maxOccurs="unbounded"/>
              <xs:element name="predoc" type="td:Predoc" maxOccurs="1" minOccurs="0"/>
              <xs:element name="acrescimo" type="td:Acrescimo" maxOccurs="unbounded" minOccurs="0"/>
              <xs:element name="relPcoItem" type="tda:RelComItem" maxOccurs="unbounded" minOccurs="0"/>
              <xs:element name="relPsoItem" type="tda:RelComItem" maxOccurs="unbounded" minOccurs="0"/>
              <xs:element name="relCredito" type="tda:RelSemItem" minOccurs="0" maxOccurs="unbounded"/>
            </xs:sequence>
          </xs:extension>
        </xs:complexContent>
      </xs:complexType>
      <xs:complexType name="Encargo">
        <xs:complexContent>
          <xs:extension base="tda:Encargo">
            <xs:sequence>
              <xs:element name="numSeqItem" type="tds:NumSeq" maxOccurs="1" minOccurs="1"/>
              <xs:element name="codSit" type="tds:CodSit" maxOccurs="1" minOccurs="1"/>
              <xs:element name="indrLiquidado" type="xs:boolean" maxOccurs="1" minOccurs="0"/>
              <xs:element name="dtVenc" type="xs:date" maxOccurs="1" minOccurs="0"/>
              <xs:element name="dtPgtoReceb" type="xs:date" maxOccurs="1" minOccurs="0"/>
              <xs:element name="codUgPgto" type="tds:UG" maxOccurs="1" minOccurs="1"/>
              <xs:element name="vlr" type="tds:Valor" maxOccurs="1" minOccurs="1"/>
              <xs:element name="codUgEmpe" type="tds:UG" maxOccurs="1" minOccurs="1"/>
              <xs:element name="numEmpe" type="tds:NumEmpenho" maxOccurs="1" minOccurs="1"/>
              <xs:element name="codSubItemEmpe" type="tds:CodSubItemEmp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itemRecolhimento" type="td:ItemRecolhimento" maxOccurs="1" minOccurs="0"/>
              <xs:element name="predoc" type="td:Predoc" maxOccurs="1" minOccurs="0"/>
              <xs:element name="acrescimo" type="td:Acrescimo" maxOccurs="unbounded" minOccurs="0"/>
            </xs:sequence>
          </xs:extension>
        </xs:complexContent>
      </xs:complexType>
      <xs:complexType name="Acrescimo">
        <xs:complexContent>
          <xs:extension base="tda:Acrescimo">
            <xs:sequence>
              <xs:element name="tpAcrescimo" type="tds:TpAcrescimo" maxOccurs="1" minOccurs="1"/>
              <xs:element name="vlr" type="tds:Valor" maxOccurs="1" minOccurs="1"/>
              <xs:element name="numEmpe" type="tds:NumEmpenho" maxOccurs="1" minOccurs="0"/>
              <xs:element name="codSubItemEmpe" type="tds:CodSubItemEmp" maxOccurs="1" minOccurs="0"/>
              <xs:element name="indrLiquidado" type="xs:boolean" maxOccurs="1" minOccurs="0"/>
              <xs:element name="codFontRecur" type="tds:CodFontRecur" maxOccurs="1" minOccurs="0"/>
              <xs:element name="codCtgoGasto" type="tds:CodCtgoGasto" maxOccurs="1" minOccurs="0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</xs:sequence>
          </xs:extension>
        </xs:complexContent>
      </xs:complexType>
      <xs:complexType name="DespesaAnular">
        <xs:complexContent>
          <xs:extension base="tda:DespesaAnular">
            <xs:sequence>
              <xs:element name="numSeqItem" type="tds:NumSeq" maxOccurs="1" minOccurs="1"/>
              <xs:element name="codSit" type="tds:CodSit" maxOccurs="1" minOccurs="1"/>
              <xs:element name="codUgEmpe" type="tds:UG" maxOccurs="1" minOccurs="1"/>
              <xs:element name="txtInscrD" type="tds:Inscricao" maxOccurs="1" minOccurs="0"/>
              <xs:element name="numClassD" type="tds:Classificacao" maxOccurs="1" minOccurs="0"/>
              <xs:element name="txtInscrE" type="tds:Inscricao" maxOccurs="1" minOccurs="0"/>
              <xs:element name="numClassE" type="tds:Classificacao" maxOccurs="1" minOccurs="0"/>
              <xs:element name="despesaAnularItem" type="td:DespesaAnularItem" maxOccurs="unbounded"/>
            </xs:sequence>
          </xs:extension>
        </xs:complexContent>
      </xs:complexType>
      <xs:complexType name="Compensacao">
        <xs:complexContent>
          <xs:extension base="tda:Compensacao"/>
        </xs:complexContent>
      </xs:complexType>
      <xs:complexType name="CentroCusto">
        <xs:complexContent>
          <xs:extension base="tda:CentroCusto">
            <xs:sequence>
              <xs:element name="codCentroCusto" type="tds:CodCentroCusto"/>
              <xs:element name="mesReferencia" type="tds:Mes" maxOccurs="1" minOccurs="1"/>
              <xs:element name="anoReferencia" type="tds:Ano" maxOccurs="1" minOccurs="1"/>
              <xs:element name="codUgBenef" type="tds:UG"/>
              <xs:element name="codSIORG" type="tds:SIORG" maxOccurs="1" minOccurs="0"/>
              <xs:element name="relPcoItem" type="tda:RelValor" minOccurs="0" maxOccurs="unbounded"/>
              <xs:element name="relOutrosLanc" type="tda:RelValor" minOccurs="0" maxOccurs="unbounded"/>
              <xs:element name="relOutrosLancCronogramaPatrimonial" type="tda:RelValor" minOccurs="0" maxOccurs="unbounded"/>
              <xs:element name="relPsoItem" type="tda:RelValor" minOccurs="0" maxOccurs="unbounded"/>
              <xs:element name="relEncargo" type="tda:RelValor" minOccurs="0" maxOccurs="unbounded"/>
              <xs:element name="relAcrescimoDeducao" type="tda:RelValor" minOccurs="0" maxOccurs="unbounded"/>
              <xs:element name="relAcrescimoEncargo" type="tda:RelValor" maxOccurs="unbounded" minOccurs="0"/>
              <xs:element name="relAcrescimoDadosPag" type="tda:RelValor" maxOccurs="unbounded" minOccurs="0"/>
              <xs:element name="relDespesaAntecipada" type="tda:RelValor" minOccurs="0" maxOccurs="unbounded"/>
              <xs:element name="relDespesaAnular" type="tda:RelValor" minOccurs="0" maxOccurs="unbounded"/>
            </xs:sequence>
          </xs:extension>
        </xs:complexContent>
      </xs:complexType>
      <xs:complexType name="DocContabilizacao">
        <xs:complexContent>
          <xs:extension base="tda:DocContabilizacao"/>
        </xs:complexContent>
      </xs:complexType>
      <xs:complexType name="DocOrigem">
        <xs:complexContent>
          <xs:extension base="tda:DocOrigem"/>
        </xs:complexContent>
      </xs:complexType>
      <xs:complexType name="DocRelacionado">
        <xs:complexContent>
          <xs:extension base="tda:DocRelacionado"/>
        </xs:complexContent>
      </xs:complexType>
      <xs:complexType name="Tramite">
        <xs:complexContent>
          <xs:extension base="tda:Tramite"/>
        </xs:complexContent>
      </xs:complexType>
      <xs:complexType name="DadosPgto">
        <!-- 1) Valores monetários opcionais aceitam zero. -->
        <xs:complexContent>
          <xs:extension base="tda:DadosPgto">
            <xs:sequence>
              <xs:element name="codCredorDevedor" type="tds:Participante" minOccurs="0"/>
              <xs:element name="vlr" type="tds:ValorIncZero" minOccurs="0"/>
              <xs:element name="itemRecolhimento" type="td:ItemRecolhimento" minOccurs="0" maxOccurs="unbounded"/>
              <xs:element name="predoc" type="td:Predoc" minOccurs="0"/>
              <xs:element name="acrescimo" type="td:Acrescimo" maxOccurs="unbounded" minOccurs="0"/>
            </xs:sequence>
          </xs:extension>
        </xs:complexContent>
      </xs:complexType>
      <xs:complexType name="DespesaAnularItem">
        <!-- 1) Incluído elemento "relPcoItem". -->
        <xs:complexContent>
          <xs:extension base="tda:DespesaAnularItem">
            <xs:sequence>
              <xs:element name="numSeqItem" type="tds:NumSeq" maxOccurs="1" minOccurs="1"/>
              <xs:element name="numEmpe" type="tds:NumEmpenho" maxOccurs="1" minOccurs="1"/>
              <xs:element name="codSubItemEmpe" type="tds:CodSubItemEmp" maxOccurs="1" minOccurs="1"/>
              <xs:element name="indrLiquidado" type="xs:boolean" minOccurs="0"/>
              <xs:element name="vlr" type="tds:Valor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relPcoItem" type="tda:RelComItemValor" maxOccurs="unbounded" minOccurs="0"/>
              <xs:element name="relEncargo" type="tda:RelSemItemValor" maxOccurs="unbounded" minOccurs="0"/>
            </xs:sequence>
          </xs:extension>
        </xs:complexContent>
      </xs:complexType>
      <xs:complexType name="ItemRecolhimento">
        <!-- 1) Valores monetários opcionais aceitam zero; -->
        <xs:complexContent>
          <xs:extension base="tda:ItemRecolhimento">
            <xs:sequence>
              <xs:element name="numSeqItem" type="tds:NumSeq"/>
              <xs:element name="codRecolhedor" type="tds:Participante"/>
              <xs:element name="vlr" type="tds:ValorIncZero"/>
              <xs:element name="vlrBaseCalculo" type="tds:ValorIncZero" minOccurs="0"/>
              <xs:element name="vlrMulta" type="tds:ValorIncZero" minOccurs="0"/>
              <xs:element name="vlrJuros" type="tds:ValorIncZero" minOccurs="0"/>
              <xs:element name="vlrOutrasEnt" type="tds:ValorIncZero" minOccurs="0"/>
              <xs:element name="vlrAtmMultaJuros" type="tds:ValorIncZero" minOccurs="0"/>
            </xs:sequence>
          </xs:extension>
        </xs:complexContent>
      </xs:complexType>
      <xs:complexType name="Predoc">
        <xs:complexContent>
          <xs:extension base="tda:Predoc">
            <xs:sequence>
              <xs:element name="txtObser" type="tds:Observacao"/>
              <xs:choice>
                <xs:element name="predocOB" type="tda:PredocOB"/>
                <xs:element name="predocNS" type="tda:PredocNS"/>
                <xs:element name="predocGFIP" type="td:PredocGFIP"/>
                <xs:element name="predocGRU" type="td:PredocGRU"/>
                <xs:element name="predocGPS" type="tda:PredocGPS"/>
                <xs:element name="predocDAR" type="td:PredocDAR"/>
                <xs:element name="predocDARF" type="td:PredocDARF"/>
                <xs:element name="predocPF" type="tda:PredocPF"/>
              </xs:choice>
            </xs:sequence>
          </xs:extension>
        </xs:complexContent>
      </xs:complexType>
      <xs:complexType name="PredocDARF">
        <!-- 1) Valores monetários opcionais aceitam zero. -->
        <xs:complexContent>
          <xs:extension base="tda:PredocDARF">
            <xs:sequence>
              <xs:element name="codTipoDARF" type="tds:CodTipoDARF" minOccurs="0"/>
              <xs:element name="codRecurso" type="tds:CodRecursoDARFGPS"/>
              <xs:element name="dtPrdoApuracao" type="xs:date"/>
              <xs:element name="numRef" type="tds:NumRef" minOccurs="0"/>
              <xs:element name="txtProcesso" type="tds:Processo" minOccurs="0"/>
              <xs:element name="vlrRctaBrutaAcum" type="tds:ValorIncZero" minOccurs="0"/>
              <xs:element name="vlrPercentual" type="tds:ValorPercentual" minOccurs="0"/>
              <xs:element name="numCodBarras" type="tds:NumCodBarras" minOccurs="0"/>
              <xs:element name="vinculacao" type="tds:CodVinc" minOccurs="0" maxOccurs="1"/>
            </xs:sequence>
          </xs:extension>
        </xs:complexContent>
      </xs:complexType>
      <xs:complexType name="PredocDAR">
        <xs:complexContent>
          <xs:extension base="tda:PredocDAR">
            <xs:sequence>
              <xs:element name="codRecurso" type="tds:CodRecurso"/>
              <xs:element name="mesReferencia" type="tds:Mes"/>
              <xs:element name="anoReferencia" type="tds:Ano"/>
              <xs:element name="codUgTmdrServ" type="tds:UG" minOccurs="0"/>
              <xs:element name="numNf" type="tds:NumNF" minOccurs="0"/>
              <xs:element name="txtSerieNf" type="tds:SerieNf" minOccurs="0"/>
              <xs:element name="numSubSerieNf" type="tds:SubSerieNf" minOccurs="0"/>
              <xs:element name="codMuniNf" type="tds:CodMuniNf" minOccurs="0"/>
              <xs:element name="dtEmisNf" type="xs:date" minOccurs="0"/>
              <xs:element name="vlrNf" type="tds:ValorIncZero" minOccurs="0"/>
              <xs:element name="numAliqNf" type="tds:NumAliqNf" minOccurs="0"/>
            </xs:sequence>
          </xs:extension>
        </xs:complexContent>
      </xs:complexType>
      <xs:complexType name="PredocGRU">
        <!-- 1) Valores monetários opcionais aceitam zero -->
        <xs:complexContent>
          <xs:extension base="tda:PredocGRU">
            <xs:sequence>
              <xs:element name="codRecurso" type="tds:CodRecurso" maxOccurs="1" minOccurs="1"/>
              <xs:element name="numCodBarras" type="tds:NumCodBarras" maxOccurs="1" minOccurs="0"/>
              <xs:element name="codUgFavorecida" type="tds:UG" maxOccurs="1" minOccurs="0"/>
              <xs:element name="codRecolhedor" type="tds:Participante" maxOccurs="1" minOccurs="0"/>
              <xs:element name="numReferencia" type="tds:NumRef" maxOccurs="1" minOccurs="0"/>
              <xs:element name="mesCompet" type="tds:Mes" maxOccurs="1" minOccurs="0"/>
              <xs:element name="anoCompet" type="tds:Ano" maxOccurs="1" minOccurs="0"/>
              <xs:element name="txtProcesso" type="tds:Processo" maxOccurs="1" minOccurs="0"/>
              <xs:element name="vlrDocumento" type="tds:Valor" maxOccurs="1" minOccurs="0"/>
              <xs:element name="vlrDesconto" type="tds:ValorIncZero" maxOccurs="1" minOccurs="0"/>
              <xs:element name="vlrOutrDeduc" type="tds:ValorIncZero" maxOccurs="1" minOccurs="0"/>
              <xs:element name="codRecolhimento" type="tds:CodRecGRU" maxOccurs="1" minOccurs="0"/>
            </xs:sequence>
          </xs:extension>
        </xs:complexContent>
      </xs:complexType>
      <xs:complexType name="PredocGFIP">
        <!-- 1) Valores monetários opcionais aceitam zero; 2) "numIdRecolhimento" 
			possui 7 caracteres. -->
        <xs:complexContent>
          <xs:extension base="tda:PredocGFIP">
            <xs:sequence>
              <xs:element name="codRecurso" type="tds:CodRecurso"/>
              <xs:element name="numCodBarras" minOccurs="0" type="tds:NumCodBarras"/>
              <xs:element name="codAgencia" minOccurs="0" type="tds:Agencia"/>
              <xs:element name="numIdentGfip" minOccurs="0" type="tds:NumIdentGfip"/>
              <xs:element name="numIdRecolhimento" type="tds:NumIdRecolhimentoSaida"/>
              <xs:element name="codFpas" type="tds:CodFpas"/>
              <xs:element name="codEntidades" type="tds:CodEntidades"/>
              <xs:element name="indrSimples" type="xs:boolean"/>
              <xs:element name="numQtdTrabalhador" type="tds:NumQtdTrabalhador"/>
              <xs:element name="vlrRmesFgts" minOccurs="0" type="tds:ValorIncZero"/>
              <xs:element name="vlrRmesCat" minOccurs="0" type="tds:ValorIncZero"/>
              <xs:element name="vlrMensInss" minOccurs="0" type="tds:ValorIncZero"/>
              <xs:element name="vlr13SalrInss" minOccurs="0" type="tds:ValorIncZero"/>
              <xs:element name="vlrContSegDev" minOccurs="0" type="tds:ValorIncZero"/>
              <xs:element name="vlrPrevSocial" minOccurs="0" type="tds:ValorIncZero"/>
              <xs:element name="vlrContSegDesc" minOccurs="0" type="tds:ValorIncZero"/>
              <xs:element name="vlrDepContSocial" minOccurs="0" type="tds:ValorIncZero"/>
              <xs:element name="vlrEncargos" minOccurs="0" type="tds:ValorIncZero"/>
            </xs:sequence>
          </xs:extension>
        </xs:complexContent>
      </xs:complexType>
    </xs:schema>
  </Schema>
  <Schema ID="Schema7" SchemaRef="Schema8" Namespace="http://www.tesouro.gov.br/siafi/xsd/cpr/dochabil/consulta">
    <xs:schema xmlns:con="http://www.tesouro.gov.br/siafi/xsd/cpr/dochabil/consulta" xmlns:xs="http://www.w3.org/2001/XMLSchema" xmlns:tds="http://www.tesouro.gov.br/siafi/xsd/cpr/tipodadossimples" xmlns:tdc="http://www.tesouro.gov.br/siafi/xsd/cpr/tipodados/consulta" xmlns:td="http://www.tesouro.gov.br/siafi/xsd/cpr/tipodados" xmlns="" version="1.0" targetNamespace="http://www.tesouro.gov.br/siafi/xsd/cpr/dochabil/consulta">
      <xs:import namespace="http://www.tesouro.gov.br/siafi/xsd/cpr/tipodadossimples" schemaLocation="Schema4"/>
      <xs:import namespace="http://www.tesouro.gov.br/siafi/xsd/cpr/tipodados/consulta" schemaLocation="Schema8"/>
      <xs:import namespace="http://www.tesouro.gov.br/siafi/xsd/cpr/tipodados" schemaLocation="Schema3"/>
      <xs:complexType name="CprDhDetalharResposta">
        <xs:sequence>
          <xs:element nillable="true" name="documentoHabil" type="con:CprDhConsultar" minOccurs="0"/>
          <xs:element nillable="true" name="mensagem" type="td:Mensagem" minOccurs="0" maxOccurs="unbounded"/>
        </xs:sequence>
      </xs:complexType>
      <!-- Definição dos tipos de dados de SAÍDA do Módulo Documento Hábil -->
      <!-- Consultar Documento Hábil -->
      <xs:complexType name="CprDhConsultar">
        <xs:sequence>
          <xs:element name="codUgEmit" type="tds:UG"/>
          <xs:element name="anoDH" type="tds:Ano"/>
          <xs:element name="codTipoDH" type="tds:CodTipoDH"/>
          <xs:element name="numDH" type="tds:NumDH" minOccurs="0"/>
          <xs:element name="dadosBasicos" type="tdc:DadosBasicos"/>
          <xs:element name="pco" type="tdc:Pco" minOccurs="0" maxOccurs="unbounded">
            <xs:key name="numSeqItemPcoItem">
              <xs:selector xpath=".//pcoItem"/>
              <xs:field xpath="numSeqItem"/>
            </xs:key>
          </xs:element>
          <xs:element name="pso" type="tdc:Pso" minOccurs="0" maxOccurs="unbounded">
            <xs:key name="numSeqItemPsoItem">
              <xs:selector xpath=".//psoItem"/>
              <xs:field xpath="numSeqItem"/>
            </xs:key>
          </xs:element>
          <xs:element name="credito" type="tdc:Credito" minOccurs="0" maxOccurs="unbounded"/>
          <xs:element name="outrosLanc" type="tdc:OutrosLanc" minOccurs="0" maxOccurs="unbounded"/>
          <xs:element name="deducao" type="tdc:Deducao" minOccurs="0" maxOccurs="unbounded">
            <xs:key name="numSeqItemItemRecolhimentoDeducao">
              <xs:selector xpath=".//itemRecolhimento"/>
              <xs:field xpath="numSeqItem"/>
            </xs:key>
          </xs:element>
          <xs:element name="encargo" type="tdc:Encargo" minOccurs="0" maxOccurs="unbounded">
            <xs:key name="numSeqItemItemRecolhimentoEncargo">
              <xs:selector xpath=".//itemRecolhimento"/>
              <xs:field xpath="numSeqItem"/>
            </xs:key>
          </xs:element>
          <xs:element name="despesaAnular" type="tdc:DespesaAnular" minOccurs="0" maxOccurs="unbounded">
            <xs:key name="numSeqItemDespesaAnularItem">
              <xs:selector xpath=".//despesaAnularItem"/>
              <xs:field xpath="numSeqItem"/>
            </xs:key>
          </xs:element>
          <xs:element name="compensacao" type="tdc:Compensacao" maxOccurs="unbounded" minOccurs="0"/>
          <xs:element name="centroCusto" type="tdc:CentroCusto" minOccurs="0" maxOccurs="unbounded"/>
          <xs:element name="dadosPgto" type="tdc:DadosPgto" minOccurs="0" maxOccurs="unbounded">
            <xs:key name="numSeqItemItemRecolhimentoDadosPgto">
              <xs:selector xpath=".//itemRecolhimento"/>
              <xs:field xpath="numSeqItem"/>
            </xs:key>
          </xs:element>
          <xs:element name="docContabilizacao" type="tdc:DocContabilizacao" minOccurs="0" maxOccurs="unbounded"/>
        </xs:sequence>
      </xs:complexType>
      <!-- Resposta de operações -->
    </xs:schema>
  </Schema>
  <Schema ID="Schema2" SchemaRef="Schema3 Schema6 Schema7" Namespace="http://services.docHabil.cpr.siafi.tesouro.fazenda.gov.br/">
    <xs:schema xmlns:xs="http://www.w3.org/2001/XMLSchema" xmlns:cpr="http://www.tesouro.gov.br/siafi/xsd/cpr/dochabil" xmlns:dh="http://services.docHabil.cpr.siafi.tesouro.fazenda.gov.br/" xmlns:con="http://www.tesouro.gov.br/siafi/xsd/cpr/dochabil/consulta" xmlns:td="http://www.tesouro.gov.br/siafi/xsd/cpr/tipodados" xmlns="" version="1.0" targetNamespace="http://services.docHabil.cpr.siafi.tesouro.fazenda.gov.br/">
      <xs:import namespace="http://www.tesouro.gov.br/siafi/xsd/cpr/tipodados" schemaLocation="Schema3"/>
      <xs:import namespace="http://www.tesouro.gov.br/siafi/xsd/cpr/dochabil" schemaLocation="Schema6"/>
      <xs:import namespace="http://www.tesouro.gov.br/siafi/xsd/cpr/dochabil/consulta" schemaLocation="Schema7"/>
      <xs:element name="CprDhCadastrar" type="cpr:CprDhCadastrar"/>
      <xs:element name="CprDhCancelar" type="cpr:CprDhCancelar"/>
      <xs:element name="CprDhDetalhar" type="cpr:CprDhDetalhar"/>
      <xs:element name="CprDhResposta" type="cpr:CprDhResposta"/>
      <xs:element name="CprDhAlterarDHIncluirItens" type="cpr:CprDhAlterarIncluirItens"/>
      <xs:element name="CprDhDetalharResposta" type="con:CprDhDetalharResposta"/>
      <xs:element name="CprDhAlterarLiquidar" type="cpr:CprDhAlterarLiquidar"/>
    </xs:schema>
  </Schema>
  <Schema ID="Schema1" SchemaRef="Schema2" Namespace="http://www.tesouro.gov.br/siafi/submissao">
    <xs:schema xmlns:xs="http://www.w3.org/2001/XMLSchema" xmlns:sb="http://www.tesouro.gov.br/siafi/submissao" xmlns:ns2="http://services.docHabil.cpr.siafi.tesouro.fazenda.gov.br/" xmlns="" targetNamespace="http://www.tesouro.gov.br/siafi/submissao" elementFormDefault="unqualified">
      <xs:import namespace="http://services.docHabil.cpr.siafi.tesouro.fazenda.gov.br/" schemaLocation="Schema2"/>
      <xs:element name="arquivo">
        <xs:complexType>
          <xs:sequence>
            <xs:element ref="sb:header"/>
            <xs:element ref="sb:detalhes"/>
            <xs:element ref="sb:trailler"/>
          </xs:sequence>
        </xs:complexType>
      </xs:element>
      <xs:element name="header">
        <xs:complexType>
          <xs:sequence>
            <xs:element ref="sb:codigoLayout"/>
            <xs:element ref="sb:dataGeracao"/>
            <xs:element ref="sb:sequencialGeracao"/>
            <xs:element ref="sb:anoReferencia"/>
            <xs:element ref="sb:ugResponsavel"/>
            <xs:element ref="sb:cpfResponsavel"/>
          </xs:sequence>
        </xs:complexType>
      </xs:element>
      <xs:element name="codigoLayout">
        <xs:simpleType>
          <xs:restriction base="xs:string">
            <xs:length value="5"/>
          </xs:restriction>
        </xs:simpleType>
      </xs:element>
      <xs:element name="dataGeracao">
        <xs:simpleType>
          <xs:restriction base="xs:string">
            <xs:pattern value="[0-9]{2}/[0-9]{2}/[0-9]{4}"/>
          </xs:restriction>
        </xs:simpleType>
      </xs:element>
      <xs:element name="sequencialGeracao">
        <xs:simpleType>
          <xs:restriction base="xs:positiveInteger">
            <xs:totalDigits value="4"/>
            <xs:pattern value="[^0].*"/>
          </xs:restriction>
        </xs:simpleType>
      </xs:element>
      <xs:element name="anoReferencia">
        <xs:simpleType>
          <xs:restriction base="xs:nonNegativeInteger">
            <xs:totalDigits value="4"/>
          </xs:restriction>
        </xs:simpleType>
      </xs:element>
      <xs:element name="ugResponsavel">
        <xs:simpleType>
          <xs:restriction base="xs:nonNegativeInteger">
            <xs:totalDigits value="6"/>
          </xs:restriction>
        </xs:simpleType>
      </xs:element>
      <xs:element name="cpfResponsavel">
        <xs:simpleType>
          <xs:restriction base="xs:string">
            <xs:pattern value="[0-9]{11}|E[0-9]{4}"/>
          </xs:restriction>
        </xs:simpleType>
      </xs:element>
      <xs:element name="detalhes">
        <xs:complexType>
          <xs:sequence>
            <xs:element ref="sb:detalhe" maxOccurs="unbounded"/>
          </xs:sequence>
        </xs:complexType>
      </xs:element>
      <xs:element name="detalhe">
        <xs:complexType>
          <xs:sequence>
            <xs:element ref="ns2:CprDhCadastrar"/>
          </xs:sequence>
        </xs:complexType>
      </xs:element>
      <xs:element name="trailler">
        <xs:complexType>
          <xs:sequence>
            <xs:element ref="sb:quantidadeDetalhe"/>
          </xs:sequence>
        </xs:complexType>
      </xs:element>
      <xs:element name="quantidadeDetalhe">
        <xs:simpleType>
          <xs:restriction base="xs:positiveInteger">
            <xs:totalDigits value="6"/>
          </xs:restriction>
        </xs:simpleType>
      </xs:element>
    </xs:schema>
  </Schema>
  <Schema ID="Schema12" Namespace="http://www.tesouro.gov.br/siafi/xsd/cpr/tipodadossimples">
    <xs:schema xmlns:xs="http://www.w3.org/2001/XMLSchema" xmlns:tds="http://www.tesouro.gov.br/siafi/xsd/cpr/tipodadossimples" xmlns="" version="1.0" targetNamespace="http://www.tesouro.gov.br/siafi/xsd/cpr/tipodadossimples">
      <!-- Tipos de Dados Simples -->
      <xs:simpleType name="Agencia">
        <xs:restriction base="xs:integer">
          <xs:pattern value="[0-9]{1,4}"/>
        </xs:restriction>
      </xs:simpleType>
      <xs:simpleType name="Banco">
        <xs:restriction base="xs:integer">
          <xs:pattern value="[0-9]{1,3}"/>
        </xs:restriction>
      </xs:simpleType>
      <xs:simpleType name="ContaDomUGPagadora">
        <xs:restriction base="xs:string">
          <xs:pattern value="[a-zA-Z0-9]{1,13}"/>
        </xs:restriction>
      </xs:simpleType>
      <xs:simpleType name="ContaDomFavorecido">
        <xs:restriction base="xs:string">
          <xs:minLength value="1"/>
          <xs:maxLength value="20"/>
        </xs:restriction>
      </xs:simpleType>
      <xs:simpleType name="Ano">
        <xs:restriction base="xs:integer">
          <xs:pattern value="[0-9]{4}"/>
        </xs:restriction>
      </xs:simpleType>
      <xs:simpleType name="CIT">
        <xs:restriction base="xs:string">
          <xs:minLength value="1"/>
          <xs:maxLength value="25"/>
        </xs:restriction>
      </xs:simpleType>
      <xs:simpleType name="Classificacao">
        <xs:restriction base="xs:int">
          <xs:pattern value="[0-9]{1,9}"/>
        </xs:restriction>
      </xs:simpleType>
      <xs:simpleType name="CodCentroCusto">
        <xs:restriction base="xs:string">
          <xs:minLength value="1"/>
          <xs:maxLength value="11"/>
        </xs:restriction>
      </xs:simpleType>
      <xs:simpleType name="CodContRepas">
        <xs:restriction base="xs:integer">
          <xs:pattern value="[0-9]{1,3}"/>
        </xs:restriction>
      </xs:simpleType>
      <xs:simpleType name="CodCtgoGasto">
        <xs:restriction base="xs:string">
          <xs:pattern value="[a-zA-Z0-9]{1}"/>
          <xs:whiteSpace value="collapse"/>
        </xs:restriction>
      </xs:simpleType>
      <xs:simpleType name="CodDevolucaoSPB">
        <xs:restriction base="xs:integer">
          <xs:pattern value="[0-9]{1,2}"/>
        </xs:restriction>
      </xs:simpleType>
      <xs:simpleType name="CodEntidades">
        <xs:restriction base="xs:integer">
          <xs:pattern value="[0-9]{1,4}"/>
        </xs:restriction>
      </xs:simpleType>
      <xs:simpleType name="CodEvntBacen">
        <xs:restriction base="xs:string">
          <xs:minLength value="9"/>
          <xs:maxLength value="9"/>
        </xs:restriction>
      </xs:simpleType>
      <xs:simpleType name="CodFavor">
        <xs:restriction base="xs:integer">
          <xs:pattern value="[0-9]{1,14}"/>
        </xs:restriction>
      </xs:simpleType>
      <xs:simpleType name="CodFinalidade">
        <xs:restriction base="xs:integer">
          <xs:pattern value="[0-9]{1,3}"/>
        </xs:restriction>
      </xs:simpleType>
      <xs:simpleType name="CodFontRecur">
        <xs:restriction base="xs:string">
          <xs:pattern value="[a-zA-Z0-9]{1,10}"/>
        </xs:restriction>
      </xs:simpleType>
      <xs:simpleType name="CodFpas">
        <xs:restriction base="xs:integer">
          <xs:pattern value="[0-9]{1,3}"/>
        </xs:restriction>
      </xs:simpleType>
      <xs:simpleType name="CodMuniNf">
        <xs:restriction base="xs:integer">
          <xs:pattern value="[0-9]{1,4}"/>
        </xs:restriction>
      </xs:simpleType>
      <xs:simpleType name="CodMsg">
        <xs:restriction base="xs:string">
          <xs:minLength value="0"/>
          <xs:maxLength value="6"/>
        </xs:restriction>
      </xs:simpleType>
      <xs:simpleType name="CodNumLista">
        <xs:restriction base="xs:string">
          <xs:pattern value="[0-9]{4}[a-zA-Z]{2}[0-9]{6}"/>
        </xs:restriction>
      </xs:simpleType>
      <xs:simpleType name="CodRecDARF">
        <xs:restriction base="xs:integer">
          <xs:pattern value="[0-9]{1,4}"/>
        </xs:restriction>
      </xs:simpleType>
      <xs:simpleType name="CodRecGRU">
        <xs:restriction base="xs:integer">
          <xs:pattern value="[0-9]{1,6}"/>
        </xs:restriction>
      </xs:simpleType>
      <xs:simpleType name="CodRecurso">
        <xs:restriction base="xs:string">
          <xs:pattern value="[0-3]{1}"/>
          <xs:whiteSpace value="collapse"/>
        </xs:restriction>
      </xs:simpleType>
      <xs:simpleType name="CodRecursoDARFGPS">
        <xs:restriction base="xs:string">
          <xs:pattern value="[0-3|8]{1}"/>
          <xs:whiteSpace value="collapse"/>
        </xs:restriction>
      </xs:simpleType>
      <xs:simpleType name="CodResultPrimario">
        <xs:restriction base="xs:string">
          <xs:minLength value="0"/>
          <xs:maxLength value="2"/>
        </xs:restriction>
      </xs:simpleType>
      <xs:simpleType name="CodSit">
        <xs:restriction base="xs:string">
          <xs:length value="6"/>
        </xs:restriction>
      </xs:simpleType>
      <xs:simpleType name="CodSubItemEmp">
        <xs:restriction base="xs:integer">
          <xs:pattern value="[0-9]{1,2}"/>
        </xs:restriction>
      </xs:simpleType>
      <xs:simpleType name="CodTipoOB">
        <xs:restriction base="xs:string">
          <xs:enumeration value="OBC"/>
          <xs:enumeration value="OBP"/>
          <xs:enumeration value="OBB"/>
          <xs:enumeration value="OBA"/>
          <xs:enumeration value="OBK"/>
          <xs:enumeration value="OBJ"/>
          <xs:enumeration value="OBSTN"/>
          <xs:enumeration value="OBR"/>
          <xs:enumeration value="OBH"/>
          <xs:enumeration value="OBF"/>
          <xs:enumeration value="OBD"/>
          <xs:enumeration value="OBCR"/>
          <xs:enumeration value="OBV"/>
        </xs:restriction>
      </xs:simpleType>
      <xs:simpleType name="CodTipoDARF">
        <xs:restriction base="xs:string">
          <xs:enumeration value="DFS"/>
          <xs:enumeration value="DFN"/>
          <xs:enumeration value="DFD"/>
        </xs:restriction>
      </xs:simpleType>
      <xs:simpleType name="CodTipoDH">
        <xs:restriction base="xs:string">
          <xs:length value="2"/>
        </xs:restriction>
      </xs:simpleType>
      <xs:simpleType name="CodTpDocCont">
        <xs:restriction base="xs:string">
          <xs:minLength value="2"/>
          <xs:maxLength value="2"/>
        </xs:restriction>
      </xs:simpleType>
      <xs:simpleType name="CodVinc">
        <xs:restriction base="xs:int">
          <xs:pattern value="[0-9]{1,3}"/>
        </xs:restriction>
      </xs:simpleType>
      <xs:simpleType name="Descricao">
        <xs:restriction base="xs:string">
          <xs:minLength value="1"/>
          <xs:maxLength value="234"/>
        </xs:restriction>
      </xs:simpleType>
      <xs:simpleType name="Observacao">
        <xs:restriction base="xs:string">
          <xs:minLength value="1"/>
          <xs:maxLength value="468"/>
        </xs:restriction>
      </xs:simpleType>
      <xs:simpleType name="ID">
        <xs:restriction base="xs:long">
          <xs:pattern value="[0-9]{1,17}"/>
        </xs:restriction>
      </xs:simpleType>
      <xs:simpleType name="Inscricao">
        <xs:restriction base="xs:string">
          <xs:minLength value="1"/>
          <xs:maxLength value="28"/>
        </xs:restriction>
      </xs:simpleType>
      <xs:simpleType name="Memorando">
        <xs:restriction base="xs:string">
          <xs:minLength value="1"/>
          <xs:maxLength value="4000"/>
        </xs:restriction>
      </xs:simpleType>
      <xs:simpleType name="Mes">
        <xs:restriction base="xs:int">
          <xs:pattern value="[0-9]{1,2}"/>
        </xs:restriction>
      </xs:simpleType>
      <xs:simpleType name="NaturezaDespesaDetalhada">
        <xs:restriction base="xs:int">
          <xs:pattern value="[0-9]{8}"/>
        </xs:restriction>
      </xs:simpleType>
      <xs:simpleType name="NS">
        <xs:restriction base="xs:string">
          <xs:minLength value="1"/>
          <xs:maxLength value="12"/>
        </xs:restriction>
      </xs:simpleType>
      <xs:simpleType name="NumAliqNf">
        <xs:restriction base="xs:decimal">
          <xs:totalDigits value="5"/>
          <xs:fractionDigits value="3"/>
        </xs:restriction>
      </xs:simpleType>
      <xs:simpleType name="NumCodBarras">
        <xs:restriction base="xs:string">
          <xs:pattern value="\d{48}"/>
          <xs:pattern value="\d{44}"/>
          <xs:whiteSpace value="collapse"/>
        </xs:restriction>
      </xs:simpleType>
      <xs:simpleType name="NumDH">
        <xs:restriction base="xs:integer">
          <xs:pattern value="[0-9]{1,6}"/>
        </xs:restriction>
      </xs:simpleType>
      <xs:simpleType name="NumDocCont">
        <xs:restriction base="xs:string">
          <xs:minLength value="1"/>
          <xs:maxLength value="6"/>
        </xs:restriction>
      </xs:simpleType>
      <xs:simpleType name="NumDocOrigem">
        <xs:restriction base="xs:string">
          <xs:minLength value="1"/>
          <xs:maxLength value="17"/>
          <xs:whiteSpace value="collapse"/>
        </xs:restriction>
      </xs:simpleType>
      <xs:simpleType name="NumDocRel">
        <xs:restriction base="xs:string">
          <xs:minLength value="12"/>
          <xs:maxLength value="12"/>
        </xs:restriction>
      </xs:simpleType>
      <xs:simpleType name="NumDocSIAFI">
        <xs:restriction base="xs:integer">
          <xs:pattern value="[0-9]{1,6}"/>
        </xs:restriction>
      </xs:simpleType>
      <xs:simpleType name="NumEmpenho">
        <xs:restriction base="xs:string">
          <xs:length value="12"/>
        </xs:restriction>
      </xs:simpleType>
      <xs:simpleType name="NumIdentGfip">
        <xs:restriction base="xs:long">
          <xs:pattern value="[0-9]{1,16}"/>
        </xs:restriction>
      </xs:simpleType>
      <xs:simpleType name="NumIdRecolhimento">
        <xs:restriction base="xs:string">
          <xs:pattern value="[0-9]{3}"/>
        </xs:restriction>
      </xs:simpleType>
      <xs:simpleType name="NumIdRecolhimentoSaida">
        <xs:restriction base="xs:string">
          <xs:pattern value="[0-9]{7}"/>
        </xs:restriction>
      </xs:simpleType>
      <xs:simpleType name="NumNF">
        <xs:restriction base="xs:integer">
          <xs:pattern value="[0-9]{1,10}"/>
        </xs:restriction>
      </xs:simpleType>
      <xs:simpleType name="NumQtdComp">
        <xs:restriction base="xs:integer">
          <xs:pattern value="[0-9]{1,4}"/>
        </xs:restriction>
      </xs:simpleType>
      <xs:simpleType name="NumQtdTrabalhador">
        <xs:restriction base="xs:integer">
          <xs:pattern value="[0-9]{1,7}"/>
        </xs:restriction>
      </xs:simpleType>
      <xs:simpleType name="NumRaGRU">
        <xs:restriction base="xs:string">
          <xs:minLength value="12"/>
          <xs:maxLength value="12"/>
        </xs:restriction>
      </xs:simpleType>
      <xs:simpleType name="NumRef">
        <xs:restriction base="xs:integer">
          <xs:pattern value="[0-9]{1,20}"/>
        </xs:restriction>
      </xs:simpleType>
      <xs:simpleType name="NumSeq">
        <xs:restriction base="xs:long">
          <xs:pattern value="[0-9]{1,15}"/>
        </xs:restriction>
      </xs:simpleType>
      <xs:simpleType name="Participante">
        <xs:restriction base="xs:string">
          <xs:minLength value="6"/>
          <xs:maxLength value="14"/>
          <xs:whiteSpace value="collapse"/>
        </xs:restriction>
      </xs:simpleType>
      <xs:simpleType name="Processo">
        <xs:restriction base="xs:string">
          <xs:minLength value="1"/>
          <xs:maxLength value="20"/>
          <xs:whiteSpace value="collapse"/>
        </xs:restriction>
      </xs:simpleType>
      <xs:simpleType name="SerieNf">
        <xs:restriction base="xs:string">
          <xs:minLength value="1"/>
          <xs:maxLength value="5"/>
        </xs:restriction>
      </xs:simpleType>
      <xs:simpleType name="SIORG">
        <xs:restriction base="xs:int">
          <xs:pattern value="[0-9]{1,6}"/>
        </xs:restriction>
      </xs:simpleType>
      <xs:simpleType name="SubSerieNf">
        <xs:restriction base="xs:integer">
          <xs:pattern value="[0-9]{1,2}"/>
        </xs:restriction>
      </xs:simpleType>
      <xs:simpleType name="Texto20">
        <xs:restriction base="xs:string">
          <xs:minLength value="1"/>
          <xs:maxLength value="20"/>
        </xs:restriction>
      </xs:simpleType>
      <xs:simpleType name="TpAcrescimo">
        <xs:restriction base="xs:string">
          <xs:enumeration value="M"/>
          <xs:enumeration value="J"/>
          <xs:enumeration value="E"/>
          <xs:enumeration value="O"/>
        </xs:restriction>
      </xs:simpleType>
      <xs:simpleType name="TpNormalEstorno">
        <xs:restriction base="xs:string">
          <xs:enumeration value="N"/>
          <xs:enumeration value="E"/>
        </xs:restriction>
      </xs:simpleType>
      <xs:simpleType name="UG">
        <xs:restriction base="xs:integer">
          <xs:pattern value="[0-9]{1,6}"/>
        </xs:restriction>
      </xs:simpleType>
      <xs:simpleType name="Valor">
        <xs:restriction base="xs:decimal">
          <xs:totalDigits value="17"/>
          <xs:fractionDigits value="2"/>
          <xs:minExclusive value="0"/>
        </xs:restriction>
      </xs:simpleType>
      <xs:simpleType name="ValorIncZero">
        <xs:restriction base="xs:decimal">
          <xs:totalDigits value="17"/>
          <xs:fractionDigits value="2"/>
        </xs:restriction>
      </xs:simpleType>
      <xs:simpleType name="ValorPercentual">
        <xs:restriction base="xs:decimal">
          <xs:totalDigits value="4"/>
          <xs:fractionDigits value="2"/>
        </xs:restriction>
      </xs:simpleType>
      <xs:simpleType name="TaxaCambio">
        <xs:restriction base="xs:decimal">
          <xs:totalDigits value="10"/>
          <xs:fractionDigits value="4"/>
        </xs:restriction>
      </xs:simpleType>
      <xs:simpleType name="CodCmp">
        <xs:restriction base="xs:int">
          <xs:pattern value="[0-9]{1,10}"/>
        </xs:restriction>
      </xs:simpleType>
      <xs:simpleType name="CodItemCmp">
        <xs:restriction base="xs:int">
          <xs:pattern value="[0-9]{1,10}"/>
        </xs:restriction>
      </xs:simpleType>
      <xs:simpleType name="NumDocRealizLiquid">
        <xs:restriction base="xs:int">
          <xs:pattern value="[0-9]{1,6}"/>
        </xs:restriction>
      </xs:simpleType>
      <xs:simpleType name="InscricaoGenerica">
        <xs:restriction base="xs:string">
          <xs:minLength value="3"/>
          <xs:maxLength value="9"/>
        </xs:restriction>
      </xs:simpleType>
      <xs:simpleType name="NumeroOP">
        <xs:restriction base="xs:string">
          <xs:minLength value="12"/>
          <xs:maxLength value="12"/>
          <xs:pattern value="[0-9]{4}OP[0-9]{6}"/>
        </xs:restriction>
      </xs:simpleType>
      <xs:simpleType name="StatusOP">
        <xs:restriction base="xs:string">
				</xs:restriction>
      </xs:simpleType>
      <xs:simpleType name="IndProcessamentoOP">
        <xs:restriction base="xs:string">
				</xs:restriction>
      </xs:simpleType>
      <xs:simpleType name="CPF">
        <xs:restriction base="xs:string">
          <xs:pattern value="[0-9]{11}"/>
        </xs:restriction>
      </xs:simpleType>
    </xs:schema>
  </Schema>
  <Schema ID="Schema13" Namespace="http://www.tesouro.gov.br/siafi/xsd/cpr/tipodadosabstratos">
    <xs:schema xmlns:xs="http://www.w3.org/2001/XMLSchema" xmlns:tds="http://www.tesouro.gov.br/siafi/xsd/cpr/tipodadossimples" xmlns:tda="http://www.tesouro.gov.br/siafi/xsd/cpr/tipodadosabstratos" xmlns="" version="1.0" targetNamespace="http://www.tesouro.gov.br/siafi/xsd/cpr/tipodadosabstratos">
      <!-- ATENÇÃO: Esse schema deve ser derivado para que sejam definidos os 
		tipos abstratos. Basta busque por "empty" nesse arquivo para encontrar as 
		definições abstratas que necessitam derivação. -->
      <xs:import namespace="http://www.tesouro.gov.br/siafi/xsd/cpr/tipodadossimples" schemaLocation="Schema12"/>
      <!-- Definição abstrata. -->
      <xs:complexType name="DadosBasicos">
        <!-- empty -->
      </xs:complexType>
      <!-- Definição abstrata. -->
      <xs:complexType name="DadosBasicosAlteracao">
        <!-- empty -->
      </xs:complexType>
      <xs:complexType name="DocOrigem">
        <xs:sequence>
          <xs:element name="codIdentEmit" type="tds:Participante"/>
          <xs:element name="dtEmis" type="xs:date"/>
          <xs:element name="numDocOrigem" type="tds:NumDocOrigem"/>
          <xs:element name="vlr" type="tds:Valor"/>
        </xs:sequence>
      </xs:complexType>
      <xs:complexType name="DocRelacionado">
        <xs:sequence>
          <xs:element name="codUgEmit" type="tds:UG"/>
          <xs:element name="numDocRelacionado" type="tds:NumDocRel"/>
        </xs:sequence>
      </xs:complexType>
      <xs:complexType name="Tramite">
        <xs:sequence>
          <xs:element name="txtLocal" type="tds:Texto20"/>
          <xs:element name="dtEntrada" type="xs:date"/>
          <xs:element name="dtSaida" type="xs:date" minOccurs="0"/>
        </xs:sequence>
      </xs:complexType>
      <xs:complexType name="Pco">
        <xs:sequence>
          <xs:element name="numSeqItem" type="tds:NumSeq"/>
          <xs:element name="codSit" type="tds:CodSit"/>
          <xs:element name="codUgEmpe" type="tds:UG"/>
          <xs:element name="indrTemContrato" type="xs:boolean" minOccurs="0"/>
          <xs:element name="txtInscrD" type="tds:Inscricao" minOccurs="0"/>
          <xs:element name="numClassD" type="tds:Classificacao" minOccurs="0"/>
          <xs:element name="txtInscrE" type="tds:Inscricao" minOccurs="0"/>
          <xs:element name="numClassE" type="tds:Classificacao" minOccurs="0"/>
          <xs:element name="pcoItem" type="tda:PcoItem" maxOccurs="1"/>
          <!-- <xs:element name="cronBaixaPatrimonial" type="tda:CronBaixaPatrimonial"
				maxOccurs="1" minOccurs="0"></xs:element> -->
        </xs:sequence>
      </xs:complexType>
      <xs:complexType name="PcoItem">
        <xs:sequence>
          <xs:element name="numSeqItem" type="tds:NumSeq"/>
          <xs:element name="numEmpe" type="tds:NumEmpenho"/>
          <xs:element name="codSubItemEmpe" type="tds:CodSubItemEmp"/>
          <xs:element name="indrLiquidado" type="xs:boolean" maxOccurs="1" minOccurs="0"/>
          <xs:element name="vlr" type="tds:Valor"/>
          <xs:element name="txtInscrA" type="tds:Inscricao" minOccurs="0"/>
          <xs:element name="numClassA" type="tds:Classificacao" minOccurs="0"/>
          <xs:element name="txtInscrB" type="tds:Inscricao" minOccurs="0"/>
          <xs:element name="numClassB" type="tds:Classificacao" minOccurs="0"/>
          <xs:element name="txtInscrC" type="tds:Inscricao" minOccurs="0"/>
          <xs:element name="numClassC" type="tds:Classificacao" minOccurs="0"/>
        </xs:sequence>
      </xs:complexType>
      <xs:complexType name="CronBaixaPatrimonial">
        <xs:sequence>
          <xs:element name="parcela" type="tda:Parcela" maxOccurs="unbounded" minOccurs="1"/>
        </xs:sequence>
      </xs:complexType>
      <xs:complexType name="Parcela">
        <xs:sequence>
          <xs:element name="numParcela" type="tds:NumSeq"/>
          <xs:element name="dtPrevista" type="xs:date"/>
          <xs:element name="vlr" type="tds:Valor"/>
        </xs:sequence>
      </xs:complexType>
      <xs:complexType name="Pso">
        <xs:sequence>
          <xs:element name="numSeqItem" type="tds:NumSeq" maxOccurs="1" minOccurs="1"/>
          <xs:element name="codSit" type="tds:CodSit" maxOccurs="1" minOccurs="1"/>
          <xs:element name="txtInscrE" type="tds:Inscricao" maxOccurs="1" minOccurs="0"/>
          <xs:element name="numClassE" type="tds:Classificacao" maxOccurs="1" minOccurs="0"/>
          <xs:element name="txtInscrF" type="tds:Inscricao" maxOccurs="1" minOccurs="0"/>
          <xs:element name="numClassF" type="tds:Classificacao" maxOccurs="1" minOccurs="0"/>
          <xs:element name="psoItem" type="tda:PsoItem" maxOccurs="unbounded" minOccurs="1"/>
        </xs:sequence>
      </xs:complexType>
      <xs:complexType name="PsoItem">
        <xs:sequence>
          <xs:element name="numSeqItem" type="tds:NumSeq" maxOccurs="1" minOccurs="1"/>
          <xs:element name="indrLiquidado" type="xs:boolean" maxOccurs="1" minOccurs="0"/>
          <xs:element name="vlr" type="tds:Valor" maxOccurs="1" minOccurs="1"/>
          <xs:element name="codFontRecur" type="tds:CodFontRecur" maxOccurs="1" minOccurs="1"/>
          <xs:element name="codCtgoGasto" type="tds:CodCtgoGasto" maxOccurs="1" minOccurs="1"/>
          <xs:element name="txtInscrA" type="tds:Inscricao" maxOccurs="1" minOccurs="0"/>
          <xs:element name="numClassA" type="tds:Classificacao" maxOccurs="1" minOccurs="0"/>
          <xs:element name="txtInscrB" type="tds:Inscricao" maxOccurs="1" minOccurs="0"/>
          <xs:element name="numClassB" type="tds:Classificacao" maxOccurs="1" minOccurs="0"/>
          <xs:element name="txtInscrC" type="tds:Inscricao" maxOccurs="1" minOccurs="0"/>
          <xs:element name="numClassC" type="tds:Classificacao" maxOccurs="1" minOccurs="0"/>
          <xs:element name="txtInscrD" type="tds:Inscricao" maxOccurs="1" minOccurs="0"/>
          <xs:element name="numClassD" type="tds:Classificacao" maxOccurs="1" minOccurs="0"/>
        </xs:sequence>
      </xs:complexType>
      <xs:complexType name="Credito">
        <xs:sequence>
          <xs:element name="numSeqItem" type="tds:NumSeq" maxOccurs="1" minOccurs="1"/>
          <xs:element name="codSit" type="tds:CodSit" maxOccurs="1" minOccurs="1"/>
          <xs:element name="indrLiquidado" type="xs:boolean" maxOccurs="1" minOccurs="0"/>
          <xs:element name="vlr" type="tds:Valor" maxOccurs="1" minOccurs="1"/>
          <xs:element name="codFontRecur" type="tds:CodFontRecur" maxOccurs="1" minOccurs="0"/>
          <xs:element name="codCtgoGasto" type="tds:CodCtgoGasto" maxOccurs="1" minOccurs="0"/>
          <xs:element name="txtInscrA" type="tds:Inscricao" maxOccurs="1" minOccurs="0"/>
          <xs:element name="numClassA" type="tds:Classificacao" maxOccurs="1" minOccurs="0"/>
          <xs:element name="txtInscrB" type="tds:Inscricao" maxOccurs="1" minOccurs="0"/>
          <xs:element name="numClassB" type="tds:Classificacao" maxOccurs="1" minOccurs="0"/>
          <xs:element name="txtInscrC" type="tds:Inscricao" maxOccurs="1" minOccurs="0"/>
        </xs:sequence>
      </xs:complexType>
      <xs:complexType name="OutrosLanc">
        <xs:sequence>
          <xs:element name="numSeqItem" type="tds:NumSeq"/>
          <xs:element name="codSit" type="tds:CodSit"/>
          <xs:element name="indrLiquidado" type="xs:boolean" maxOccurs="1" minOccurs="0"/>
          <xs:element name="vlr" type="tds:Valor"/>
          <xs:element name="indrTemContrato" type="xs:boolean" maxOccurs="1" minOccurs="0"/>
          <xs:element name="txtInscrA" type="tds:Inscricao" minOccurs="0"/>
          <xs:element name="numClassA" type="tds:Classificacao" minOccurs="0"/>
          <xs:element name="txtInscrB" type="tds:Inscricao" minOccurs="0"/>
          <xs:element name="numClassB" type="tds:Classificacao" minOccurs="0"/>
          <xs:element name="txtInscrC" type="tds:Inscricao" minOccurs="0"/>
          <xs:element name="numClassC" type="tds:Classificacao" minOccurs="0"/>
          <xs:element name="txtInscrD" type="tds:Inscricao" minOccurs="0"/>
          <xs:element name="numClassD" type="tds:Classificacao" minOccurs="0"/>
          <xs:element name="tpNormalEstorno" type="tds:TpNormalEstorno" minOccurs="0"/>
          <xs:element name="cronBaixaPatrimonial" type="tda:CronBaixaPatrimonial" maxOccurs="1" minOccurs="0"/>
        </xs:sequence>
      </xs:complexType>
      <!-- Definição abstrata -->
      <xs:complexType name="Deducao">
        <!-- empty -->
      </xs:complexType>
      <!-- Definição abstrata -->
      <xs:complexType name="Encargo">
        <!-- empty -->
      </xs:complexType>
      <!-- Definição abstrata -->
      <xs:complexType name="Acrescimo" abstract="true">
        <!-- empty -->
      </xs:complexType>
      <!-- Definição abstrata -->
      <xs:complexType name="DespesaAnular">
        <!-- empty -->
      </xs:complexType>
      <!-- Definição abstrata. Deve ser definida em um schema derivado -->
      <xs:complexType name="DespesaAnularItem">
        <!-- empty -->
      </xs:complexType>
      <xs:complexType name="Compensacao">
        <xs:sequence>
          <xs:element name="numSeqItem" type="tds:NumSeq" maxOccurs="1" minOccurs="1"/>
          <xs:element name="codSit" type="tds:CodSit" maxOccurs="1" minOccurs="1"/>
          <xs:element name="vlr" type="tds:Valor" maxOccurs="1" minOccurs="1"/>
          <xs:element name="txtInscrA" type="tds:Inscricao" maxOccurs="1" minOccurs="0"/>
          <xs:element name="numClassA" type="tds:Classificacao" maxOccurs="1" minOccurs="0"/>
          <xs:choice>
            <xs:element name="relEncargo" type="tda:RelSemItem" maxOccurs="1" minOccurs="0"/>
            <xs:element name="relDeducao" type="tda:RelSemItem" maxOccurs="1" minOccurs="0"/>
          </xs:choice>
        </xs:sequence>
      </xs:complexType>
      <!-- Definição Abstrata -->
      <xs:complexType name="CentroCusto">
        <!-- empty -->
      </xs:complexType>
      <xs:complexType name="RelComItem">
        <xs:sequence>
          <xs:element name="numSeqPai" type="tds:NumSeq"/>
          <xs:element name="numSeqItem" type="tds:NumSeq"/>
          <xs:element name="codNatDespDet" type="tds:NaturezaDespesaDetalhada" maxOccurs="1" minOccurs="0"/>
        </xs:sequence>
      </xs:complexType>
      <xs:complexType name="RelComItemValor">
        <xs:complexContent>
          <xs:extension base="tda:RelComItem">
            <xs:sequence>
              <xs:element name="vlr" type="tds:Valor" maxOccurs="1" minOccurs="1"/>
            </xs:sequence>
          </xs:extension>
        </xs:complexContent>
      </xs:complexType>
      <xs:complexType name="RelSemItem">
        <xs:sequence>
          <xs:element name="numSeqItem" type="tds:NumSeq"/>
          <xs:element name="codNatDespDet" type="tds:NaturezaDespesaDetalhada" maxOccurs="1" minOccurs="0"/>
        </xs:sequence>
      </xs:complexType>
      <xs:complexType name="RelSemItemValor">
        <xs:complexContent>
          <xs:extension base="tda:RelSemItem">
            <xs:sequence>
              <xs:element name="vlr" type="tds:Valor" maxOccurs="1" minOccurs="1"/>
            </xs:sequence>
          </xs:extension>
        </xs:complexContent>
      </xs:complexType>
      <xs:complexType name="RelValor">
        <xs:sequence>
          <xs:element name="vlr" type="tds:Valor" maxOccurs="1" minOccurs="1"/>
        </xs:sequence>
      </xs:complexType>
      <!-- Definição abstrata. -->
      <xs:complexType name="DadosPgto">
        <!-- empty -->
      </xs:complexType>
      <!-- Definição abstrata. -->
      <xs:complexType name="ItemRecolhimento">
        <!-- empty -->
      </xs:complexType>
      <xs:complexType name="DocContabilizacao">
        <xs:sequence>
          <xs:element name="anoDocCont" type="tds:Ano"/>
          <xs:element name="codTipoDocCont" type="tds:CodTpDocCont"/>
          <xs:element name="numDocCont" type="tds:NumDocCont"/>
          <xs:element name="codUgEmit" type="tds:UG"/>
        </xs:sequence>
      </xs:complexType>
      <!-- Definição abstrata. -->
      <xs:complexType name="Predoc">
        <!-- empty -->
      </xs:complexType>
      <xs:complexType name="PredocOB">
        <xs:sequence>
          <xs:element name="codTipoOB" type="tds:CodTipoOB"/>
          <xs:element name="codCredorDevedor" type="tds:Participante" maxOccurs="1" minOccurs="0"/>
          <xs:element name="codNumLista" type="tds:CodNumLista" minOccurs="0"/>
          <xs:element name="txtCit" type="tds:CIT" minOccurs="0"/>
          <xs:element name="numDomiBancFavo" type="tda:DomBancarioFavorecido"/>
          <xs:element name="numDomiBancPgto" type="tda:DomBancarioUGPagadora"/>
          <xs:element name="codRecoGru" type="tds:CodRecGRU" minOccurs="0"/>
          <xs:element name="codUgRaGru" type="tds:UG" minOccurs="0"/>
          <xs:element name="numRaGru" type="tds:NumRaGRU" minOccurs="0"/>
          <xs:element name="codRecDarf" type="tds:CodRecDARF" minOccurs="0"/>
          <xs:element name="numRefDarf" type="tds:NumRef" minOccurs="0"/>
          <xs:element name="codContRepas" type="tds:CodContRepas" minOccurs="0"/>
          <xs:element name="codEvntBacen" type="tds:CodEvntBacen" minOccurs="0"/>
          <xs:element name="codFinalidade" type="tds:CodFinalidade" minOccurs="0"/>
          <xs:element name="txtCtrlOriginal" type="tds:Texto20" minOccurs="0"/>
          <xs:element name="vlrTaxaCambio" type="tds:TaxaCambio" minOccurs="0"/>
          <xs:element name="txtProcesso" type="tds:Processo" minOccurs="0"/>
          <xs:element name="codDevolucaoSPB" type="tds:CodDevolucaoSPB" minOccurs="0"/>
        </xs:sequence>
      </xs:complexType>
      <xs:complexType name="PredocNS">
        <xs:sequence>
          <xs:element name="codCredorDevedor" type="tds:Participante" maxOccurs="1" minOccurs="0"/>
          <xs:element name="codTipoBanco" type="tda:TipoBancoNS" maxOccurs="1" minOccurs="0">
					</xs:element>
          <xs:element name="numDomiBancPgto" type="tda:DomBancarioUGPagadora" minOccurs="0"/>
          <xs:element name="codInscGen" type="tds:InscricaoGenerica" minOccurs="0"/>
        </xs:sequence>
      </xs:complexType>
      <xs:complexType name="DomBancarioUGPagadora">
        <xs:sequence>
          <xs:element name="banco" type="tds:Banco" maxOccurs="1" minOccurs="0"/>
          <xs:element name="agencia" type="tds:Agencia" maxOccurs="1" minOccurs="0"/>
          <xs:element name="conta" type="tds:ContaDomUGPagadora" maxOccurs="1" minOccurs="1"/>
        </xs:sequence>
      </xs:complexType>
      <xs:complexType name="DomBancarioFavorecido">
        <xs:sequence>
          <xs:element name="banco" type="tds:Banco" maxOccurs="1" minOccurs="0"/>
          <xs:element name="agencia" type="tds:Agencia" maxOccurs="1" minOccurs="0"/>
          <xs:element name="conta" type="tds:ContaDomFavorecido" maxOccurs="1" minOccurs="1"/>
        </xs:sequence>
      </xs:complexType>
      <!-- Definição abstrata. -->
      <xs:complexType name="PredocGFIP">
        <!-- empty -->
      </xs:complexType>
      <xs:complexType name="PredocGPS">
        <xs:sequence>
          <xs:element name="codRecurso" type="tds:CodRecursoDARFGPS" maxOccurs="1" minOccurs="1"/>
          <xs:element name="txtProcesso" type="tds:Processo" maxOccurs="1" minOccurs="0"/>
          <xs:element name="mesCompet" type="tds:Mes" maxOccurs="1" minOccurs="0"/>
          <xs:element name="anoCompet" type="tds:Ano" maxOccurs="1" minOccurs="1"/>
          <xs:element name="indrAdiant13" type="xs:boolean" maxOccurs="1" minOccurs="1"/>
        </xs:sequence>
      </xs:complexType>
      <!-- Definição abstrata. -->
      <xs:complexType name="PredocGRU">
        <!-- empty -->
      </xs:complexType>
      <!-- Definição abstrata. -->
      <xs:complexType name="PredocDAR">
        <!-- empty -->
      </xs:complexType>
      <!-- Definição abstrata. Deve ser definida em um schema derivado -->
      <xs:complexType name="PredocDARF">
        <!-- empty -->
      </xs:complexType>
      <xs:complexType name="PredocPF">
        <xs:sequence>
          <xs:element name="codUGFavorecida" type="tds:UG" maxOccurs="1" minOccurs="1"/>
          <xs:element name="vinculacaoPgto" type="tds:CodVinc" maxOccurs="1" minOccurs="0"/>
          <xs:element name="txtInscrA" type="tds:Inscricao" maxOccurs="1" minOccurs="0"/>
          <xs:element name="numClassA" type="tds:Classificacao" maxOccurs="1" minOccurs="0"/>
          <xs:element name="txtInscrB" type="tds:Inscricao" maxOccurs="1" minOccurs="0"/>
          <xs:element name="numClassB" type="tds:Classificacao" maxOccurs="1" minOccurs="0"/>
          <xs:element name="txtInscrC" type="tds:Inscricao" maxOccurs="1" minOccurs="0"/>
          <xs:element name="txtInscrD" type="tds:Inscricao" maxOccurs="1" minOccurs="0"/>
        </xs:sequence>
      </xs:complexType>
      <!-- Número de aba -->
      <xs:simpleType name="AbaType">
        <xs:restriction base="xs:int">
          <xs:minInclusive value="1"/>
          <xs:maxInclusive value="12"/>
        </xs:restriction>
      </xs:simpleType>
      <!-- Número de tipo DH -->
      <xs:simpleType name="TipoDHType">
        <xs:restriction base="xs:string">
          <xs:maxLength value="02"/>
          <xs:pattern value="[a-z|A-Z|0-9]{2}"/>
        </xs:restriction>
      </xs:simpleType>
      <!-- Definição dos tipos de dados de compromisso -->
      <xs:complexType name="DocumentoHabilChave">
        <xs:sequence>
          <xs:element name="ugEmitente" type="tds:UG" minOccurs="1" maxOccurs="1"/>
          <xs:element name="ano" type="tds:Ano" minOccurs="1" maxOccurs="1"/>
          <xs:element name="numero" type="tds:NumDH" minOccurs="1" maxOccurs="1"/>
          <xs:element name="tipo" type="tds:CodTipoDH" minOccurs="1" maxOccurs="1"/>
        </xs:sequence>
      </xs:complexType>
      <xs:complexType name="CompromissoBaixa">
        <xs:sequence>
          <xs:element name="codigoCompromisso" type="tds:ID" minOccurs="1" maxOccurs="1"/>
          <xs:element name="tipoMotivoBaixa" type="tda:TipoMotivoBaixa" minOccurs="1" maxOccurs="1"/>
          <xs:element name="listaDocumentosBaixa" type="tda:DocumentoSIAFI" minOccurs="1" maxOccurs="unbounded"/>
        </xs:sequence>
      </xs:complexType>
      <xs:complexType name="CompromissoRealizacao">
        <xs:sequence>
          <xs:element name="codigoCompromisso" type="xs:long" minOccurs="1" maxOccurs="1"/>
          <xs:element name="itensCompromisso" type="tda:ItemCompromissoRealizacao" minOccurs="1" maxOccurs="unbounded"/>
          <xs:element name="novaDataDataEmissao" type="xs:date" minOccurs="0" maxOccurs="1"/>
        </xs:sequence>
      </xs:complexType>
      <xs:complexType name="CompromissoRestabelecer">
        <xs:sequence>
          <xs:element name="codigoCompromisso" type="tds:ID" minOccurs="1" maxOccurs="1"/>
        </xs:sequence>
      </xs:complexType>
      <xs:complexType name="CompromissoEstorno">
        <xs:sequence>
          <xs:element name="codigoCompromisso" type="tds:ID" minOccurs="1" maxOccurs="1"/>
          <xs:element name="novaDataEmissao" type="xs:date" minOccurs="1" maxOccurs="1"/>
          <xs:element name="observacao" type="tds:Descricao" minOccurs="1" maxOccurs="1"/>
        </xs:sequence>
      </xs:complexType>
      <xs:complexType name="ItemCompromissoRealizacao">
        <xs:sequence>
          <xs:element name="codigoItemCompromisso" type="tds:ID" minOccurs="1" maxOccurs="1"/>
          <xs:element name="vinculacoes" type="tda:Vinculacao" minOccurs="0" maxOccurs="5"/>
        </xs:sequence>
      </xs:complexType>
      <xs:complexType name="Compromisso">
        <xs:sequence>
          <xs:element name="codigoCompromisso" type="tds:ID" minOccurs="1" maxOccurs="1"/>
          <xs:element name="dataVencimento" type="xs:date" minOccurs="1" maxOccurs="1"/>
          <xs:element name="dataPagamentoRecebimento" type="xs:date" minOccurs="0" maxOccurs="1"/>
          <xs:element name="tipoDocumentoRealizacao" type="tda:CodTpDocRealizLiquid" minOccurs="1" maxOccurs="1"/>
          <xs:element name="valorRealizavel" type="tds:ValorIncZero" minOccurs="0" maxOccurs="1"/>
          <xs:element name="valorRealizado" type="tds:ValorIncZero" minOccurs="0" maxOccurs="1"/>
          <xs:element name="valorCanceladoForaCpr" type="tds:ValorIncZero" minOccurs="0" maxOccurs="1"/>
          <xs:element name="valorRealizadoForaCpr" type="tds:ValorIncZero" minOccurs="0" maxOccurs="1"/>
          <xs:element name="exigeVinculacao" type="xs:boolean" minOccurs="0" maxOccurs="1"/>
          <xs:element name="exigeDataLimite" type="xs:boolean" minOccurs="0" maxOccurs="1"/>
          <xs:element name="documentoOrigem" type="tda:DocOrigem" minOccurs="0" maxOccurs="unbounded"/>
          <xs:element name="tipoCompromisso" type="tda:TipoCompromisso" minOccurs="1" maxOccurs="1"/>
          <xs:element name="docHabil" type="tda:DocumentoHabilChave" minOccurs="1" maxOccurs="1"/>
          <xs:element name="itensCompromisso" type="tda:ItemCompromisso" minOccurs="0" maxOccurs="unbounded"/>
          <xs:element name="documentosSIAFI" type="tda:DocumentoSIAFI" minOccurs="0" maxOccurs="unbounded"/>
        </xs:sequence>
      </xs:complexType>
      <xs:complexType name="ItemCompromisso">
        <xs:sequence>
          <xs:element name="codigoItemCompromisso" type="tds:ID" minOccurs="1" maxOccurs="1"/>
          <xs:element name="fonteRecurso" type="tds:CodFontRecur" minOccurs="1" maxOccurs="1"/>
          <xs:element name="codigoCategoriaGasto" type="tds:CodCtgoGasto" minOccurs="1" maxOccurs="1"/>
          <xs:element name="vinculacoes" type="tda:Vinculacao" minOccurs="0" maxOccurs="unbounded"/>
          <xs:element name="docRealizLiquid" type="tda:DocumentoSIAFI" minOccurs="0" maxOccurs="unbounded"/>
          <xs:element name="empenho" type="tds:NumEmpenho" minOccurs="0" maxOccurs="1"/>
          <xs:element name="codigoResultadoPrimario" type="tds:CodResultPrimario" minOccurs="0" maxOccurs="1"/>
          <xs:element name="valorRealizavel" type="tds:ValorIncZero" minOccurs="0" maxOccurs="1"/>
          <xs:element name="valorRealizado" type="tds:ValorIncZero" minOccurs="0" maxOccurs="1"/>
          <xs:element name="valorTotal" type="tds:ValorIncZero" minOccurs="0" maxOccurs="1"/>
          <xs:element name="valorCanceladoForaCpr" type="tds:ValorIncZero" minOccurs="0" maxOccurs="1"/>
          <xs:element name="valorRealizadoForaCpr" type="tds:ValorIncZero" minOccurs="0" maxOccurs="1"/>
        </xs:sequence>
      </xs:complexType>
      <xs:complexType name="Vinculacao">
        <xs:sequence>
          <xs:element name="codigoVinculacao" type="tds:CodVinc" minOccurs="1" maxOccurs="1"/>
          <xs:element name="valor" type="tds:ValorIncZero" minOccurs="1" maxOccurs="1"/>
        </xs:sequence>
      </xs:complexType>
      <xs:complexType name="DocumentoSIAFI">
        <xs:sequence>
          <xs:element name="anoDocumento" type="tds:Ano" maxOccurs="1" minOccurs="1"/>
          <xs:element name="tipoDocumento" type="tda:TipoDocumentoSIAFI" maxOccurs="1" minOccurs="1"/>
          <xs:element name="numeroDocumento" type="tds:NumDocSIAFI" maxOccurs="1" minOccurs="1"/>
          <xs:element name="ugEmitenteDocumento" type="tds:UG" maxOccurs="1" minOccurs="1"/>
          <xs:element name="valorDocumento" type="tds:ValorIncZero" maxOccurs="1" minOccurs="1"/>
        </xs:sequence>
      </xs:complexType>
      <xs:complexType name="ResumoProcessamento">
        <xs:sequence>
          <xs:element name="tipoProcessamento" type="tda:TipoProcessamento" maxOccurs="1" minOccurs="1"/>
          <xs:element name="valorProcessamento" type="tds:ValorIncZero" maxOccurs="1" minOccurs="0"/>
          <xs:element name="documentoSIAFI" type="tda:DocumentoSIAFIRealizacao" minOccurs="0" maxOccurs="unbounded"/>
          <xs:element name="documentoOP" type="tda:DocumentoOrdemPagamento" minOccurs="0" maxOccurs="unbounded"/>
          <xs:element name="mensagem" type="tda:Mensagem" maxOccurs="unbounded" minOccurs="0"/>
        </xs:sequence>
      </xs:complexType>
      <xs:complexType name="InformacaoHistorico">
        <xs:sequence>
          <xs:element name="txtDescInf" type="tds:Texto20" minOccurs="1" maxOccurs="1"/>
        </xs:sequence>
      </xs:complexType>
      <xs:complexType name="CprCPResultadoExecucao">
        <xs:sequence>
          <xs:element name="codigoCompromisso" type="tds:ID" minOccurs="1" maxOccurs="1"/>
          <xs:element name="docHabil" type="tda:DocumentoHabilChave" minOccurs="0" maxOccurs="1"/>
          <xs:element name="resumoProcessamento" type="tda:ResumoProcessamento" minOccurs="1" maxOccurs="unbounded"/>
        </xs:sequence>
      </xs:complexType>
      <xs:complexType name="DocumentoSIAFIRealizacao">
        <xs:sequence>
          <xs:element name="numeroDocumento" type="tds:NumDocRel" maxOccurs="1" minOccurs="1"/>
          <xs:element name="ugEmitenteDocumento" type="tds:UG" maxOccurs="1" minOccurs="1"/>
          <xs:element name="valorDocumento" type="tds:ValorIncZero" maxOccurs="1" minOccurs="1"/>
          <xs:element name="dataEmissaoDocumento" type="xs:dateTime" minOccurs="1" maxOccurs="1"/>
        </xs:sequence>
      </xs:complexType>
      <xs:complexType name="DocumentoOrdemPagamento">
        <xs:sequence>
          <xs:element name="numeroDocumento" type="tds:NumDocRel" maxOccurs="1" minOccurs="1"/>
          <xs:element name="ugEmitenteDocumento" type="tds:UG" maxOccurs="1" minOccurs="1"/>
          <xs:element name="valorDocumento" type="tds:ValorIncZero" maxOccurs="1" minOccurs="1"/>
        </xs:sequence>
      </xs:complexType>
      <xs:complexType name="NumeroLista">
        <xs:sequence>
          <xs:element name="codigoNumeroLista" type="tds:CodNumLista" maxOccurs="1" minOccurs="1"/>
          <xs:element name="codigoUG" type="tds:UG" maxOccurs="1" minOccurs="1"/>
        </xs:sequence>
      </xs:complexType>
      <xs:simpleType name="CodProcessamento">
        <xs:restriction base="xs:string">
          <xs:pattern value="[EADTBKCR]"/>
          <xs:whiteSpace value="collapse"/>
        </xs:restriction>
      </xs:simpleType>
      <xs:simpleType name="CodTpDocRealizLiquid">
        <xs:restriction base="xs:string">
          <xs:enumeration value="DF"/>
          <xs:enumeration value="DR"/>
          <xs:enumeration value="GF"/>
          <xs:enumeration value="GP"/>
          <xs:enumeration value="NL"/>
          <xs:enumeration value="NS"/>
          <xs:enumeration value="PF"/>
          <xs:enumeration value="OB"/>
          <xs:enumeration value="GR"/>
          <xs:whiteSpace value="collapse"/>
        </xs:restriction>
      </xs:simpleType>
      <xs:simpleType name="TipoDocumentoSIAFI">
        <xs:restriction base="xs:string">
          <xs:enumeration value="DF"/>
          <xs:enumeration value="DR"/>
          <xs:enumeration value="GF"/>
          <xs:enumeration value="GP"/>
          <xs:enumeration value="GR"/>
          <xs:enumeration value="NL"/>
          <xs:enumeration value="NS"/>
          <xs:enumeration value="PF"/>
          <xs:enumeration value="OB"/>
        </xs:restriction>
      </xs:simpleType>
      <xs:simpleType name="TipoCompromisso">
        <xs:restriction base="xs:string">
          <xs:enumeration value="LIQUIDO"/>
          <xs:enumeration value="ENCARGO"/>
          <xs:enumeration value="DEDUCAO"/>
          <xs:enumeration value="VARIACAO_PATRIMONIAL"/>
          <xs:whiteSpace value="collapse"/>
        </xs:restriction>
      </xs:simpleType>
      <xs:simpleType name="CodTpBx">
        <xs:restriction base="xs:string">
          <xs:pattern value="[CR]"/>
          <xs:whiteSpace value="collapse"/>
        </xs:restriction>
      </xs:simpleType>
      <xs:simpleType name="TipoMotivoBaixa">
        <xs:restriction base="xs:string">
          <xs:enumeration value="REALIZACAO"/>
          <xs:enumeration value="CANCELAMENTO"/>
        </xs:restriction>
      </xs:simpleType>
      <xs:simpleType name="TipoProcessamento">
        <xs:restriction base="xs:string">
          <xs:enumeration value="ERRO"/>
          <xs:enumeration value="DESAGENDADO"/>
          <xs:enumeration value="RESTABELECIDO"/>
          <xs:enumeration value="REALIZADO"/>
          <xs:enumeration value="BAIXADO"/>
          <xs:enumeration value="PENDENTE_ASSINATURA"/>
        </xs:restriction>
      </xs:simpleType>
      <!-- Tipos usados pelo Dados Apoio -->
      <xs:complexType name="Situacao">
        <xs:sequence>
          <xs:element name="codSit" type="xs:string" minOccurs="1" maxOccurs="1"/>
          <xs:element name="tituloSit" type="xs:string" minOccurs="1" maxOccurs="1"/>
        </xs:sequence>
      </xs:complexType>
      <xs:simpleType name="TipoAbaDocHabil">
        <xs:restriction base="xs:string">
          <xs:enumeration value="PCO"/>
          <xs:enumeration value="PSO"/>
          <xs:enumeration value="CREDITO"/>
          <xs:enumeration value="DEDUCAO"/>
          <xs:enumeration value="ENCARGO"/>
          <xs:enumeration value="OUTROSLANCAMENTOS"/>
          <xs:enumeration value="DESPESA_ANULAR"/>
        </xs:restriction>
      </xs:simpleType>
      <xs:complexType name="Mensagem">
        <xs:sequence>
          <xs:element minOccurs="0" name="codMsg" type="tds:CodMsg"/>
          <xs:element minOccurs="1" maxOccurs="1" name="txtMsg" type="tds:Memorando"/>
        </xs:sequence>
      </xs:complexType>
      <xs:simpleType name="TipoBancoNS">
        <xs:restriction base="xs:string">
          <xs:enumeration value="L"/>
          <xs:enumeration value="O"/>
        </xs:restriction>
      </xs:simpleType>
      <xs:complexType name="OrdemPagamento">
        <xs:sequence>
          <xs:element name="codigo" type="tds:NumeroOP" maxOccurs="1" minOccurs="1"/>
        </xs:sequence>
      </xs:complexType>
      <xs:complexType name="DocumentoSIAFIOP">
        <xs:sequence>
          <xs:element name="numeroDocumento" type="tds:NumDocRel" maxOccurs="1" minOccurs="1"/>
          <xs:element name="ugEmitenteDocumento" type="tds:UG" maxOccurs="1" minOccurs="1"/>
          <xs:element name="valorDocumento" type="tds:ValorIncZero" maxOccurs="1" minOccurs="1"/>
          <xs:element name="dataEmissaoDocumento" type="xs:dateTime" minOccurs="1" maxOccurs="1"/>
          <xs:element name="docCancelamento" type="tda:DocumentoSIAFIRealizacao" minOccurs="0" maxOccurs="1"/>
        </xs:sequence>
      </xs:complexType>
      <xs:complexType name="DocumentoHabilOP">
        <xs:sequence>
          <xs:element name="ugEmitente" type="tds:UG"/>
          <xs:element name="ano" type="tds:Ano"/>
          <xs:element name="numero" type="tds:NumDH" minOccurs="0"/>
          <xs:element name="tipo" type="tds:CodTipoDH"/>
        </xs:sequence>
      </xs:complexType>
    </xs:schema>
  </Schema>
  <Schema ID="Schema11" SchemaRef="Schema12 Schema13" Namespace="http://www.tesouro.gov.br/siafi/xsd/cpr/tipodados">
    <xs:schema xmlns:xs="http://www.w3.org/2001/XMLSchema" xmlns:tds="http://www.tesouro.gov.br/siafi/xsd/cpr/tipodadossimples" xmlns:td="http://www.tesouro.gov.br/siafi/xsd/cpr/tipodados" xmlns:tdabs="http://www.tesouro.gov.br/siafi/xsd/cpr/tipodadosabstratos" xmlns="" version="1.1" targetNamespace="http://www.tesouro.gov.br/siafi/xsd/cpr/tipodados">
      <xs:import namespace="http://www.tesouro.gov.br/siafi/xsd/cpr/tipodadossimples" schemaLocation="Schema12"/>
      <xs:import namespace="http://www.tesouro.gov.br/siafi/xsd/cpr/tipodadosabstratos" schemaLocation="Schema13"/>
      <!-- Implementações default aos tipos abstratos -->
      <xs:complexType name="DadosBasicos">
        <xs:complexContent>
          <xs:extension base="tdabs:DadosBasicos">
            <xs:sequence>
              <xs:element name="dtEmis" type="xs:date"/>
              <xs:element name="dtVenc" type="xs:date" minOccurs="0"/>
              <xs:element name="codUgPgto" type="tds:UG"/>
              <xs:element name="vlr" type="tds:Valor" minOccurs="0"/>
              <xs:element name="txtObser" type="tds:Observacao"/>
              <xs:element name="txtInfoAdic" type="tds:Memorando" minOccurs="0"/>
              <xs:element name="vlrTaxaCambio" type="tds:TaxaCambio" minOccurs="0"/>
              <xs:element name="txtProcesso" type="tds:Processo" minOccurs="0"/>
              <xs:element name="dtAteste" type="xs:date" minOccurs="0"/>
              <xs:element name="codCredorDevedor" type="tds:Participante" minOccurs="0"/>
              <xs:element name="dtPgtoReceb" type="xs:date" minOccurs="0"/>
              <xs:element name="docOrigem" type="td:DocOrigem" minOccurs="0" maxOccurs="1"/>
              <!-- <xs:element
						name="docRelacionado"
						type="td:DocRelacionado"
						minOccurs="0"
						maxOccurs="unbounded" />
					<xs:element
						name="tramite"
						type="td:Tramite"
						minOccurs="0"
						maxOccurs="unbounded" /> -->
            </xs:sequence>
          </xs:extension>
        </xs:complexContent>
      </xs:complexType>
      <xs:complexType name="DadosBasicosAlteracao">
        <xs:complexContent>
          <xs:extension base="tdabs:DadosBasicosAlteracao">
            <xs:sequence>
              <xs:element name="dtVenc" type="xs:date" minOccurs="0"/>
              <xs:element name="codUgPgto" type="tds:UG" minOccurs="0"/>
              <xs:element name="vlr" type="tds:Valor" minOccurs="0"/>
              <xs:element name="txtInfoAdic" type="tds:Memorando" minOccurs="0"/>
              <xs:element name="txtProcesso" type="tds:Processo" minOccurs="0"/>
              <xs:element name="dtAteste" type="xs:date" minOccurs="0"/>
              <xs:element name="dtPgtoReceb" type="xs:date" minOccurs="0"/>
              <xs:element name="docOrigem" type="td:DocOrigem" minOccurs="0" maxOccurs="unbounded"/>
              <xs:element name="docRelacionado" type="td:DocRelacionado" minOccurs="0" maxOccurs="unbounded"/>
              <xs:element name="tramite" type="td:Tramite" minOccurs="0" maxOccurs="unbounded"/>
            </xs:sequence>
          </xs:extension>
        </xs:complexContent>
      </xs:complexType>
      <xs:complexType name="Pco">
        <xs:complexContent>
          <xs:extension base="tdabs:Pco"/>
        </xs:complexContent>
      </xs:complexType>
      <xs:complexType name="Pso">
        <xs:complexContent>
          <xs:extension base="tdabs:Pso"/>
        </xs:complexContent>
      </xs:complexType>
      <xs:complexType name="Credito">
        <xs:complexContent>
          <xs:extension base="tdabs:Credito"/>
        </xs:complexContent>
      </xs:complexType>
      <xs:complexType name="OutrosLanc">
        <xs:complexContent>
          <xs:extension base="tdabs:OutrosLanc"/>
        </xs:complexContent>
      </xs:complexType>
      <xs:complexType name="Deducao">
        <xs:complexContent>
          <xs:extension base="tdabs:Deducao">
            <xs:sequence>
              <xs:element name="numSeqItem" type="tds:NumSeq" maxOccurs="1" minOccurs="1"/>
              <xs:element name="codSit" type="tds:CodSit" maxOccurs="1" minOccurs="1"/>
              <xs:element name="dtVenc" type="xs:date" maxOccurs="1" minOccurs="0"/>
              <xs:element name="dtPgtoReceb" type="xs:date" maxOccurs="1" minOccurs="0"/>
              <xs:element name="codUgPgto" type="tds:UG" maxOccurs="1" minOccurs="1"/>
              <xs:element name="vlr" type="tds:Valor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txtInscrD" type="tds:Inscricao" maxOccurs="1" minOccurs="0"/>
              <xs:element name="numClassD" type="tds:Classificacao" maxOccurs="1" minOccurs="0"/>
              <xs:element name="itemRecolhimento" type="td:ItemRecolhimento" minOccurs="0" maxOccurs="unbounded"/>
              <xs:element name="predoc" type="td:Predoc" maxOccurs="1" minOccurs="0"/>
              <xs:element name="acrescimo" type="td:Acrescimo" maxOccurs="unbounded" minOccurs="0"/>
              <xs:element name="relPcoItem" type="tdabs:RelComItem" maxOccurs="unbounded" minOccurs="0"/>
              <xs:element name="relPsoItem" type="tdabs:RelComItem" maxOccurs="unbounded" minOccurs="0"/>
              <xs:element name="relCredito" type="tdabs:RelSemItem" minOccurs="0" maxOccurs="unbounded"/>
            </xs:sequence>
          </xs:extension>
        </xs:complexContent>
      </xs:complexType>
      <xs:complexType name="Encargo">
        <xs:complexContent>
          <xs:extension base="tdabs:Encargo">
            <xs:sequence>
              <xs:element name="numSeqItem" type="tds:NumSeq" maxOccurs="1" minOccurs="1"/>
              <xs:element name="codSit" type="tds:CodSit" maxOccurs="1" minOccurs="1"/>
              <xs:element name="indrLiquidado" type="xs:boolean" maxOccurs="1" minOccurs="0"/>
              <xs:element name="dtVenc" type="xs:date" maxOccurs="1" minOccurs="0"/>
              <xs:element name="dtPgtoReceb" type="xs:date" maxOccurs="1" minOccurs="0"/>
              <xs:element name="codUgPgto" type="tds:UG" maxOccurs="1" minOccurs="1"/>
              <xs:element name="vlr" type="tds:Valor" maxOccurs="1" minOccurs="1"/>
              <xs:element name="codUgEmpe" type="tds:UG" maxOccurs="1" minOccurs="1"/>
              <xs:element name="numEmpe" type="tds:NumEmpenho" maxOccurs="1" minOccurs="1"/>
              <xs:element name="codSubItemEmpe" type="tds:CodSubItemEmp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itemRecolhimento" type="td:ItemRecolhimento" maxOccurs="1" minOccurs="0"/>
              <xs:element name="predoc" type="td:Predoc" maxOccurs="1" minOccurs="0"/>
              <xs:element name="acrescimo" type="td:Acrescimo" maxOccurs="unbounded" minOccurs="0"/>
            </xs:sequence>
          </xs:extension>
        </xs:complexContent>
      </xs:complexType>
      <xs:complexType name="Acrescimo">
        <xs:complexContent>
          <xs:extension base="tdabs:Acrescimo">
            <xs:sequence>
              <xs:element name="tpAcrescimo" type="tds:TpAcrescimo" maxOccurs="1" minOccurs="1"/>
              <xs:element name="vlr" type="tds:Valor" maxOccurs="1" minOccurs="1"/>
              <xs:element name="numEmpe" type="tds:NumEmpenho" maxOccurs="1" minOccurs="0"/>
              <xs:element name="codSubItemEmpe" type="tds:CodSubItemEmp" maxOccurs="1" minOccurs="0"/>
              <xs:element name="indrLiquidado" type="xs:boolean" maxOccurs="1" minOccurs="0"/>
              <xs:element name="codFontRecur" type="tds:CodFontRecur" maxOccurs="1" minOccurs="0"/>
              <xs:element name="codCtgoGasto" type="tds:CodCtgoGasto" maxOccurs="1" minOccurs="0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</xs:sequence>
          </xs:extension>
        </xs:complexContent>
      </xs:complexType>
      <xs:complexType name="DespesaAnular">
        <xs:complexContent>
          <xs:extension base="tdabs:DespesaAnular">
            <xs:sequence>
              <xs:element name="numSeqItem" type="tds:NumSeq" maxOccurs="1" minOccurs="1"/>
              <xs:element name="codSit" type="tds:CodSit" maxOccurs="1" minOccurs="1"/>
              <xs:element name="codUgEmpe" type="tds:UG" maxOccurs="1" minOccurs="1"/>
              <xs:element name="txtInscrD" type="tds:Inscricao" maxOccurs="1" minOccurs="0"/>
              <xs:element name="numClassD" type="tds:Classificacao" maxOccurs="1" minOccurs="0"/>
              <xs:element name="txtInscrE" type="tds:Inscricao" maxOccurs="1" minOccurs="0"/>
              <xs:element name="numClassE" type="tds:Classificacao" maxOccurs="1" minOccurs="0"/>
              <xs:element name="despesaAnularItem" type="td:DespesaAnularItem" maxOccurs="unbounded"/>
            </xs:sequence>
          </xs:extension>
        </xs:complexContent>
      </xs:complexType>
      <xs:complexType name="Compensacao">
        <xs:complexContent>
          <xs:extension base="tdabs:Compensacao"/>
        </xs:complexContent>
      </xs:complexType>
      <xs:complexType name="CentroCusto">
        <xs:complexContent>
          <xs:extension base="tdabs:CentroCusto">
            <xs:sequence>
              <xs:element name="numSeqItem" type="tds:NumSeq"/>
              <xs:element name="codCentroCusto" type="tds:CodCentroCusto"/>
              <xs:element name="mesReferencia" type="tds:Mes" maxOccurs="1" minOccurs="1"/>
              <xs:element name="anoReferencia" type="tds:Ano" maxOccurs="1" minOccurs="1"/>
              <xs:element name="codUgBenef" type="tds:UG"/>
              <xs:element name="codSIORG" type="tds:SIORG" maxOccurs="1" minOccurs="0"/>
              <xs:element name="relPcoItem" type="tdabs:RelComItemValor" minOccurs="0" maxOccurs="1"/>
              <!-- <xs:element
						name="relOutrosLanc"
						type="tdabs:RelSemItemValor"
						minOccurs="0"
						maxOccurs="unbounded" />
					<xs:element
						name="relOutrosLancCronogramaPatrimonial"
						type="tdabs:RelSemItemValor"
						minOccurs="0"
						maxOccurs="unbounded" />
					<xs:element
						name="relPsoItem"
						type="tdabs:RelComItemValor"
						minOccurs="0"
						maxOccurs="unbounded" />
					<xs:element
						name="relEncargo"
						type="tdabs:RelSemItemValor"
						minOccurs="0"
						maxOccurs="unbounded" />
					<xs:element
						name="relAcrescimoDeducao"
						type="tdabs:RelComItemValor"
						minOccurs="0"
						maxOccurs="unbounded" />
					<xs:element
						name="relAcrescimoEncargo"
						type="tdabs:RelComItemValor"
						maxOccurs="unbounded"
						minOccurs="0" />
					<xs:element
						name="relAcrescimoDadosPag"
						type="tdabs:RelComItemValor"
						maxOccurs="unbounded"
						minOccurs="0" />
					<xs:element
						name="relDespesaAntecipada"
						type="tdabs:RelComItemValor"
						minOccurs="0"
						maxOccurs="unbounded" />
					<xs:element
						name="relDespesaAnular"
						type="tdabs:RelComItemValor"
						minOccurs="0"
						maxOccurs="unbounded" /> -->
            </xs:sequence>
          </xs:extension>
        </xs:complexContent>
      </xs:complexType>
      <xs:complexType name="DocContabilizacao">
        <xs:complexContent>
          <xs:extension base="tdabs:DocContabilizacao"/>
        </xs:complexContent>
      </xs:complexType>
      <xs:complexType name="DocOrigem">
        <xs:complexContent>
          <xs:extension base="tdabs:DocOrigem"/>
        </xs:complexContent>
      </xs:complexType>
      <xs:complexType name="DocRelacionado">
        <xs:complexContent>
          <xs:extension base="tdabs:DocRelacionado"/>
        </xs:complexContent>
      </xs:complexType>
      <xs:complexType name="Tramite">
        <xs:complexContent>
          <xs:extension base="tdabs:Tramite"/>
        </xs:complexContent>
      </xs:complexType>
      <xs:complexType name="DadosPgto">
        <xs:complexContent>
          <xs:extension base="tdabs:DadosPgto">
            <xs:sequence>
              <xs:element name="codCredorDevedor" type="tds:Participante" minOccurs="0"/>
              <xs:element name="vlr" type="tds:Valor" minOccurs="0"/>
              <!-- <xs:element
						name="itemRecolhimento"
						type="td:ItemRecolhimento"
						minOccurs="0"
						maxOccurs="unbounded" /> -->
              <xs:element name="predoc" type="td:Predoc" minOccurs="0"/>
              <!-- <xs:element
						name="acrescimo"
						type="td:Acrescimo"
						maxOccurs="unbounded"
						minOccurs="0" /> -->
            </xs:sequence>
          </xs:extension>
        </xs:complexContent>
      </xs:complexType>
      <xs:complexType name="DespesaAnularItem">
        <xs:complexContent>
          <xs:extension base="tdabs:DespesaAnularItem">
            <xs:sequence>
              <xs:element name="numSeqItem" type="tds:NumSeq" maxOccurs="1" minOccurs="1"/>
              <xs:element name="numEmpe" type="tds:NumEmpenho" maxOccurs="1" minOccurs="1"/>
              <xs:element name="codSubItemEmpe" type="tds:CodSubItemEmp" maxOccurs="1" minOccurs="1"/>
              <xs:element name="vlr" type="tds:Valor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relEncargo" type="tdabs:RelSemItem" maxOccurs="unbounded" minOccurs="0"/>
            </xs:sequence>
          </xs:extension>
        </xs:complexContent>
      </xs:complexType>
      <xs:complexType name="ItemRecolhimento">
        <xs:complexContent>
          <xs:extension base="tdabs:ItemRecolhimento">
            <xs:sequence>
              <xs:element name="numSeqItem" type="tds:NumSeq"/>
              <xs:element name="codRecolhedor" type="tds:Participante"/>
              <xs:element name="vlr" type="tds:Valor" minOccurs="0"/>
              <xs:element name="vlrBaseCalculo" type="tds:Valor" minOccurs="0"/>
              <xs:element name="vlrMulta" type="tds:Valor" minOccurs="0"/>
              <xs:element name="vlrJuros" type="tds:Valor" minOccurs="0"/>
              <xs:element name="vlrOutrasEnt" type="tds:Valor" minOccurs="0"/>
              <xs:element name="vlrAtmMultaJuros" type="tds:Valor" minOccurs="0"/>
            </xs:sequence>
          </xs:extension>
        </xs:complexContent>
      </xs:complexType>
      <xs:complexType name="Predoc">
        <xs:complexContent>
          <xs:extension base="tdabs:Predoc">
            <xs:sequence>
              <xs:element name="txtObser" type="tds:Observacao"/>
              <!-- <xs:choice> -->
              <xs:element name="predocOB" type="tdabs:PredocOB"/>
              <!-- <xs:element
							name="predocNS"
							type="tdabs:PredocNS" />
						<xs:element
							name="predocGFIP"
							type="td:PredocGFIP"
							maxOccurs="1"
							minOccurs="1" />
						<xs:element
							name="predocGRU"
							type="td:PredocGRU"
							maxOccurs="1"
							minOccurs="1" />
						<xs:element
							name="predocGPS"
							type="tdabs:PredocGPS"
							maxOccurs="1"
							minOccurs="1" />
						<xs:element
							name="predocDAR"
							type="td:PredocDAR"
							maxOccurs="1"
							minOccurs="1" />
						<xs:element
							name="predocDARF"
							type="td:PredocDARF"
							maxOccurs="1"
							minOccurs="1" />
						<xs:element
							name="predocPF"
							type="tdabs:PredocPF"
							maxOccurs="1"
							minOccurs="1" />
					</xs:choice> -->
            </xs:sequence>
          </xs:extension>
        </xs:complexContent>
      </xs:complexType>
      <xs:complexType name="PredocDARF">
        <xs:complexContent>
          <xs:extension base="tdabs:PredocDARF">
            <xs:sequence>
              <xs:element name="codTipoDARF" type="tds:CodTipoDARF" minOccurs="0"/>
              <xs:element name="codRecurso" type="tds:CodRecursoDARFGPS"/>
              <xs:element name="dtPrdoApuracao" type="xs:date"/>
              <xs:element name="numRef" type="tds:NumRef" minOccurs="0"/>
              <xs:element name="txtProcesso" type="tds:Processo" minOccurs="0"/>
              <xs:element name="vlrRctaBrutaAcum" type="tds:Valor" minOccurs="0"/>
              <xs:element name="vlrPercentual" type="tds:ValorPercentual" minOccurs="0"/>
              <xs:element name="numCodBarras" type="tds:NumCodBarras" minOccurs="0"/>
              <xs:element name="vinculacao" type="tds:CodVinc" minOccurs="0" maxOccurs="1"/>
            </xs:sequence>
          </xs:extension>
        </xs:complexContent>
      </xs:complexType>
      <xs:complexType name="PredocDAR">
        <xs:complexContent>
          <xs:extension base="tdabs:PredocDAR">
            <xs:sequence>
              <xs:element name="codRecurso" type="tds:CodRecurso"/>
              <xs:element name="mesReferencia" type="tds:Mes"/>
              <xs:element name="anoReferencia" type="tds:Ano"/>
              <xs:element name="codUgTmdrServ" type="tds:UG" minOccurs="0"/>
              <xs:element name="numNf" type="tds:NumNF" minOccurs="0"/>
              <xs:element name="txtSerieNf" type="tds:SerieNf" minOccurs="0"/>
              <xs:element name="numSubSerieNf" type="tds:SubSerieNf" minOccurs="0"/>
              <xs:element name="codMuniNf" type="tds:CodMuniNf" minOccurs="0"/>
              <xs:element name="dtEmisNf" type="xs:date" minOccurs="0"/>
              <xs:element name="vlrNf" type="tds:ValorIncZero" minOccurs="0"/>
              <xs:element name="numAliqNf" type="tds:NumAliqNf" minOccurs="0"/>
            </xs:sequence>
          </xs:extension>
        </xs:complexContent>
      </xs:complexType>
      <xs:complexType name="PredocGRU">
        <xs:complexContent>
          <xs:extension base="tdabs:PredocGRU">
            <xs:sequence>
              <xs:element name="codRecurso" type="tds:CodRecurso" maxOccurs="1" minOccurs="1"/>
              <xs:element name="numCodBarras" type="tds:NumCodBarras" maxOccurs="1" minOccurs="0"/>
              <xs:element name="codUgFavorecida" type="tds:UG" maxOccurs="1" minOccurs="0"/>
              <xs:element name="codRecolhedor" type="tds:Participante" maxOccurs="1" minOccurs="0"/>
              <xs:element name="numReferencia" type="tds:NumRef" maxOccurs="1" minOccurs="0"/>
              <xs:element name="mesCompet" type="tds:Mes" maxOccurs="1" minOccurs="0"/>
              <xs:element name="anoCompet" type="tds:Ano" maxOccurs="1" minOccurs="0"/>
              <xs:element name="txtProcesso" type="tds:Processo" maxOccurs="1" minOccurs="0"/>
              <xs:element name="vlrDocumento" type="tds:Valor" maxOccurs="1" minOccurs="0"/>
              <xs:element name="vlrDesconto" type="tds:Valor" maxOccurs="1" minOccurs="0"/>
              <xs:element name="vlrOutrDeduc" type="tds:Valor" maxOccurs="1" minOccurs="0"/>
              <xs:element name="codRecolhimento" type="tds:CodRecGRU" maxOccurs="1" minOccurs="0"/>
            </xs:sequence>
          </xs:extension>
        </xs:complexContent>
      </xs:complexType>
      <xs:complexType name="PredocGFIP">
        <xs:complexContent>
          <xs:extension base="tdabs:PredocGFIP">
            <xs:sequence>
              <xs:element name="codRecurso" type="tds:CodRecurso"/>
              <xs:element name="numCodBarras" minOccurs="0" type="tds:NumCodBarras"/>
              <xs:element name="codAgencia" minOccurs="0" type="tds:Agencia"/>
              <xs:element name="numIdentGfip" minOccurs="0" type="tds:NumIdentGfip"/>
              <xs:element name="numIdRecolhimento" type="tds:NumIdRecolhimento"/>
              <xs:element name="codFpas" type="tds:CodFpas"/>
              <xs:element name="codEntidades" type="tds:CodEntidades"/>
              <xs:element name="indrSimples" type="xs:boolean"/>
              <xs:element name="numQtdTrabalhador" type="tds:NumQtdTrabalhador"/>
              <xs:element name="vlrRmesFgts" minOccurs="0" type="tds:Valor"/>
              <xs:element name="vlrRmesCat" minOccurs="0" type="tds:Valor"/>
              <xs:element name="vlrMensInss" minOccurs="0" type="tds:Valor"/>
              <xs:element name="vlr13SalrInss" minOccurs="0" type="tds:Valor"/>
              <xs:element name="vlrContSegDev" minOccurs="0" type="tds:Valor"/>
              <xs:element name="vlrPrevSocial" minOccurs="0" type="tds:Valor"/>
              <xs:element name="vlrContSegDesc" minOccurs="0" type="tds:Valor"/>
              <xs:element name="vlrDepContSocial" minOccurs="0" type="tds:Valor"/>
              <xs:element name="vlrEncargos" minOccurs="0" type="tds:Valor"/>
            </xs:sequence>
          </xs:extension>
        </xs:complexContent>
      </xs:complexType>
      <xs:complexType name="Mensagem">
        <xs:complexContent>
          <xs:extension base="tdabs:Mensagem"/>
        </xs:complexContent>
      </xs:complexType>
    </xs:schema>
  </Schema>
  <Schema ID="Schema14" Namespace="http://www.tesouro.gov.br/siafi/xsd/cpr/dochabil">
    <xs:schema xmlns:xs="http://www.w3.org/2001/XMLSchema" xmlns:tds="http://www.tesouro.gov.br/siafi/xsd/cpr/tipodadossimples" xmlns:td="http://www.tesouro.gov.br/siafi/xsd/cpr/tipodados" xmlns="" version="1.0" targetNamespace="http://www.tesouro.gov.br/siafi/xsd/cpr/dochabil">
      <xs:import namespace="http://www.tesouro.gov.br/siafi/xsd/cpr/tipodadossimples" schemaLocation="Schema12"/>
      <xs:import namespace="http://www.tesouro.gov.br/siafi/xsd/cpr/tipodados" schemaLocation="Schema11"/>
      <!-- Definição dos tipos exclusivos do Módulo Documento Hábil -->
      <xs:complexType name="CprDhCadastrar">
        <xs:sequence>
          <xs:element name="codUgEmit" type="tds:UG"/>
          <xs:element name="anoDH" type="tds:Ano"/>
          <xs:element name="codTipoDH" type="tds:CodTipoDH"/>
          <xs:element name="numDH" type="tds:NumDH" minOccurs="0"/>
          <xs:element name="dadosBasicos" type="td:DadosBasicos"/>
          <xs:element name="pco" type="td:Pco" minOccurs="0" maxOccurs="1">
            <xs:key name="numSeqItemPcoItem">
              <xs:selector xpath=".//pcoItem"/>
              <xs:field xpath="numSeqItem"/>
            </xs:key>
          </xs:element>
          <!-- <xs:element
				name="pso"
				type="td:Pso"
				minOccurs="0"
				maxOccurs="unbounded">
				<xs:key name="numSeqItemPsoItem">
					<xs:selector xpath=".//psoItem" />
					<xs:field xpath="numSeqItem" />
				</xs:key>
			</xs:element> -->
          <!-- <xs:element
				name="credito"
				type="td:Credito"
				minOccurs="0"
				maxOccurs="unbounded" />
			<xs:element
				name="outrosLanc"
				type="td:OutrosLanc"
				minOccurs="0"
				maxOccurs="unbounded" />
			<xs:element
				name="deducao"
				type="td:Deducao"
				minOccurs="0"
				maxOccurs="unbounded">
				<xs:key name="numSeqItemItemRecolhimentoDeducao">
					<xs:selector xpath=".//itemRecolhimento" />
					<xs:field xpath="numSeqItem" />
				</xs:key>
			</xs:element>
			<xs:element
				name="encargo"
				type="td:Encargo"
				minOccurs="0"
				maxOccurs="unbounded">
				<xs:key name="numSeqItemItemRecolhimentoEncargo">
					<xs:selector xpath=".//itemRecolhimento" />
					<xs:field xpath="numSeqItem" />
				</xs:key>
			</xs:element>
			<xs:element
				name="despesaAnular"
				type="td:DespesaAnular"
				minOccurs="0"
				maxOccurs="unbounded">
				<xs:key name="numSeqItemDespesaAnularItem">
					<xs:selector xpath=".//despesaAnularItem" />
					<xs:field xpath="numSeqItem" />
				</xs:key>
			</xs:element>
			<xs:element
				name="compensacao"
				type="td:Compensacao"
				maxOccurs="unbounded"
				minOccurs="0" /> -->
          <xs:element name="centroCusto" type="td:CentroCusto" minOccurs="0" maxOccurs="1"/>
          <xs:element name="dadosPgto" type="td:DadosPgto" minOccurs="0" maxOccurs="1">
            <!-- <xs:key name="numSeqItemItemRecolhimentoDadosPgto">
					<xs:selector xpath=".//itemRecolhimento" />
					<xs:field xpath="numSeqItem" />
				</xs:key> -->
          </xs:element>
          <!-- <xs:element
				name="docContabilizacao"
				type="td:DocContabilizacao"
				minOccurs="0"
				maxOccurs="unbounded" /> -->
        </xs:sequence>
      </xs:complexType>
      <xs:complexType name="CprDhCancelar">
        <xs:sequence>
          <xs:element name="codUgEmit" type="tds:UG" minOccurs="0"/>
          <xs:element name="anoDH" type="tds:Ano"/>
          <xs:element name="codTipoDH" type="tds:CodTipoDH"/>
          <xs:element name="numDH" type="tds:NumDH"/>
          <xs:element name="txtMotivoCancel" type="tds:Observacao"/>
        </xs:sequence>
      </xs:complexType>
      <xs:complexType name="CprDhDetalhar">
        <xs:sequence>
          <xs:element name="codUgEmit" type="tds:UG" minOccurs="0"/>
          <xs:element name="anoDH" type="tds:Ano"/>
          <xs:element name="codTipoDH" type="tds:CodTipoDH"/>
          <xs:element name="numDH" type="tds:NumDH"/>
        </xs:sequence>
      </xs:complexType>
      <xs:complexType name="CprDhAlterarIncluirItens">
        <xs:sequence>
          <xs:element name="codUgEmit" type="tds:UG" maxOccurs="1" minOccurs="0"/>
          <xs:element name="anoDH" type="tds:Ano" maxOccurs="1" minOccurs="1"/>
          <xs:element name="codTipoDH" type="tds:CodTipoDH" maxOccurs="1" minOccurs="1"/>
          <xs:element name="numDH" type="tds:NumDH" maxOccurs="1" minOccurs="1"/>
          <xs:element name="dtEmis" type="xs:date" maxOccurs="1" minOccurs="1"/>
          <xs:element name="txtMotivo" type="tds:Observacao"/>
          <xs:element name="dadosBasicosAlteracao" type="td:DadosBasicosAlteracao" minOccurs="0" maxOccurs="1"/>
          <xs:element name="pco" type="td:Pco" minOccurs="0" maxOccurs="unbounded">
            <xs:key name="numSeqItemPcoItemAlt">
              <xs:selector xpath=".//pcoItem"/>
              <xs:field xpath="numSeqItem"/>
            </xs:key>
          </xs:element>
          <xs:element name="pso" type="td:Pso" minOccurs="0" maxOccurs="unbounded">
            <xs:key name="numSeqItemPsoItemAlt">
              <xs:selector xpath=".//psoItem"/>
              <xs:field xpath="numSeqItem"/>
            </xs:key>
          </xs:element>
          <xs:element name="credito" type="td:Credito" minOccurs="0" maxOccurs="unbounded"/>
          <xs:element name="outrosLanc" type="td:OutrosLanc" minOccurs="0" maxOccurs="unbounded"/>
          <xs:element name="deducao" type="td:Deducao" minOccurs="0" maxOccurs="unbounded">
            <xs:key name="numSeqItemItemRecolhimentoDeducaoAlt">
              <xs:selector xpath=".//itemRecolhimento"/>
              <xs:field xpath="numSeqItem"/>
            </xs:key>
          </xs:element>
          <xs:element name="encargo" type="td:Encargo" minOccurs="0" maxOccurs="unbounded">
            <xs:key name="numSeqItemItemRecolhimentoEncargoAlt">
              <xs:selector xpath=".//itemRecolhimento"/>
              <xs:field xpath="numSeqItem"/>
            </xs:key>
          </xs:element>
          <xs:element name="despesaAnular" type="td:DespesaAnular" minOccurs="0" maxOccurs="unbounded">
            <xs:key name="numSeqItemDespesaAnularItemAlt">
              <xs:selector xpath=".//despesaAnularItem"/>
              <xs:field xpath="numSeqItem"/>
            </xs:key>
          </xs:element>
          <xs:element name="compensacao" type="td:Compensacao" maxOccurs="unbounded" minOccurs="0"/>
          <xs:element name="centroCusto" type="td:CentroCusto" minOccurs="0" maxOccurs="unbounded"/>
          <xs:element name="dadosPgto" type="td:DadosPgto" minOccurs="0" maxOccurs="unbounded">
            <xs:key name="numSeqItemItemRecolDadosPgtoAlt">
              <xs:selector xpath=".//itemRecolhimento"/>
              <xs:field xpath="numSeqItem"/>
            </xs:key>
          </xs:element>
          <xs:element name="docContabilizacao" type="td:DocContabilizacao" minOccurs="0" maxOccurs="unbounded"/>
        </xs:sequence>
      </xs:complexType>
      <xs:complexType name="CprDhAlterarLiquidar">
        <xs:sequence>
          <xs:element name="codUgEmit" type="tds:UG" minOccurs="0"/>
          <xs:element name="anoDH" type="tds:Ano"/>
          <xs:element name="codTipoDH" type="tds:CodTipoDH"/>
          <xs:element name="numDH" type="tds:NumDH"/>
          <xs:element name="dtAteste" type="xs:date" maxOccurs="1" minOccurs="0"/>
          <xs:element name="dtEmis" type="xs:date"/>
          <xs:element name="txtMotivo" type="tds:Observacao"/>
        </xs:sequence>
      </xs:complexType>
      <xs:complexType name="CprDhResposta">
        <xs:sequence>
          <xs:element nillable="true" name="anoDH" type="tds:Ano" minOccurs="0"/>
          <xs:element nillable="true" name="codTipoDH" type="tds:CodTipoDH" minOccurs="0"/>
          <xs:element nillable="true" name="numDH" type="tds:NumDH" minOccurs="0"/>
          <xs:element nillable="true" name="numQtdCompAtualizado" type="tds:NumQtdComp" minOccurs="0"/>
          <xs:element nillable="true" name="numNs" type="tds:NS" minOccurs="0" maxOccurs="unbounded"/>
          <xs:element nillable="true" name="mensagem" type="td:Mensagem" minOccurs="0" maxOccurs="unbounded"/>
        </xs:sequence>
      </xs:complexType>
    </xs:schema>
  </Schema>
  <Schema ID="Schema16" Namespace="http://www.tesouro.gov.br/siafi/xsd/cpr/tipodados/consulta">
    <xs:schema xmlns:xs="http://www.w3.org/2001/XMLSchema" xmlns:tds="http://www.tesouro.gov.br/siafi/xsd/cpr/tipodadossimples" xmlns:td="http://www.tesouro.gov.br/siafi/xsd/cpr/tipodados/consulta" xmlns:tda="http://www.tesouro.gov.br/siafi/xsd/cpr/tipodadosabstratos" xmlns="" version="1.0" targetNamespace="http://www.tesouro.gov.br/siafi/xsd/cpr/tipodados/consulta">
      <xs:import namespace="http://www.tesouro.gov.br/siafi/xsd/cpr/tipodadossimples" schemaLocation="Schema12"/>
      <xs:import namespace="http://www.tesouro.gov.br/siafi/xsd/cpr/tipodadosabstratos" schemaLocation="Schema13"/>
      <!-- Redefinições de tipos de dados. As diferenças em relação a definição 
		comum estão enumeradas em anotações. -->
      <xs:complexType name="DadosBasicos">
        <!-- 1) Valores monetários opcionais aceitam zero. -->
        <xs:complexContent>
          <xs:extension base="tda:DadosBasicos">
            <xs:sequence>
              <xs:element name="dtEmis" type="xs:date"/>
              <xs:element name="dtVenc" type="xs:date" minOccurs="0"/>
              <xs:element name="codUgPgto" type="tds:UG"/>
              <xs:element name="vlr" type="tds:ValorIncZero" minOccurs="0"/>
              <xs:element name="txtObser" type="tds:Observacao"/>
              <xs:element name="txtInfoAdic" type="tds:Memorando" minOccurs="0"/>
              <xs:element name="vlrTaxaCambio" type="tds:TaxaCambio" minOccurs="0"/>
              <xs:element name="txtProcesso" type="tds:Processo" minOccurs="0"/>
              <xs:element name="dtAteste" type="xs:date" minOccurs="0"/>
              <xs:element name="codCredorDevedor" type="tds:Participante" minOccurs="0"/>
              <xs:element name="dtPgtoReceb" type="xs:date" minOccurs="0"/>
              <xs:element name="docOrigem" type="td:DocOrigem" minOccurs="0" maxOccurs="unbounded"/>
              <xs:element name="docRelacionado" type="td:DocRelacionado" minOccurs="0" maxOccurs="unbounded"/>
              <xs:element name="tramite" type="td:Tramite" minOccurs="0" maxOccurs="unbounded"/>
            </xs:sequence>
          </xs:extension>
        </xs:complexContent>
      </xs:complexType>
      <xs:complexType name="Pco">
        <xs:complexContent>
          <xs:extension base="tda:Pco"/>
        </xs:complexContent>
      </xs:complexType>
      <xs:complexType name="Pso">
        <xs:complexContent>
          <xs:extension base="tda:Pso"/>
        </xs:complexContent>
      </xs:complexType>
      <xs:complexType name="Credito">
        <xs:complexContent>
          <xs:extension base="tda:Credito"/>
        </xs:complexContent>
      </xs:complexType>
      <xs:complexType name="OutrosLanc">
        <xs:complexContent>
          <xs:extension base="tda:OutrosLanc"/>
        </xs:complexContent>
      </xs:complexType>
      <xs:complexType name="Deducao">
        <xs:complexContent>
          <xs:extension base="tda:Deducao">
            <xs:sequence>
              <xs:element name="numSeqItem" type="tds:NumSeq" maxOccurs="1" minOccurs="1"/>
              <xs:element name="codSit" type="tds:CodSit" maxOccurs="1" minOccurs="1"/>
              <xs:element name="indrLiquidado" type="xs:boolean" minOccurs="0"/>
              <xs:element name="dtVenc" type="xs:date" maxOccurs="1" minOccurs="0"/>
              <xs:element name="dtPgtoReceb" type="xs:date" maxOccurs="1" minOccurs="0"/>
              <xs:element name="codUgPgto" type="tds:UG" maxOccurs="1" minOccurs="1"/>
              <xs:element name="vlr" type="tds:Valor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txtInscrD" type="tds:Inscricao" maxOccurs="1" minOccurs="0"/>
              <xs:element name="numClassD" type="tds:Classificacao" maxOccurs="1" minOccurs="0"/>
              <xs:element name="itemRecolhimento" type="td:ItemRecolhimento" minOccurs="0" maxOccurs="unbounded"/>
              <xs:element name="predoc" type="td:Predoc" maxOccurs="1" minOccurs="0"/>
              <xs:element name="acrescimo" type="td:Acrescimo" maxOccurs="unbounded" minOccurs="0"/>
              <xs:element name="relPcoItem" type="tda:RelComItem" maxOccurs="unbounded" minOccurs="0"/>
              <xs:element name="relPsoItem" type="tda:RelComItem" maxOccurs="unbounded" minOccurs="0"/>
              <xs:element name="relCredito" type="tda:RelSemItem" minOccurs="0" maxOccurs="unbounded"/>
            </xs:sequence>
          </xs:extension>
        </xs:complexContent>
      </xs:complexType>
      <xs:complexType name="Encargo">
        <xs:complexContent>
          <xs:extension base="tda:Encargo">
            <xs:sequence>
              <xs:element name="numSeqItem" type="tds:NumSeq" maxOccurs="1" minOccurs="1"/>
              <xs:element name="codSit" type="tds:CodSit" maxOccurs="1" minOccurs="1"/>
              <xs:element name="indrLiquidado" type="xs:boolean" maxOccurs="1" minOccurs="0"/>
              <xs:element name="dtVenc" type="xs:date" maxOccurs="1" minOccurs="0"/>
              <xs:element name="dtPgtoReceb" type="xs:date" maxOccurs="1" minOccurs="0"/>
              <xs:element name="codUgPgto" type="tds:UG" maxOccurs="1" minOccurs="1"/>
              <xs:element name="vlr" type="tds:Valor" maxOccurs="1" minOccurs="1"/>
              <xs:element name="codUgEmpe" type="tds:UG" maxOccurs="1" minOccurs="1"/>
              <xs:element name="numEmpe" type="tds:NumEmpenho" maxOccurs="1" minOccurs="1"/>
              <xs:element name="codSubItemEmpe" type="tds:CodSubItemEmp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itemRecolhimento" type="td:ItemRecolhimento" maxOccurs="1" minOccurs="0"/>
              <xs:element name="predoc" type="td:Predoc" maxOccurs="1" minOccurs="0"/>
              <xs:element name="acrescimo" type="td:Acrescimo" maxOccurs="unbounded" minOccurs="0"/>
            </xs:sequence>
          </xs:extension>
        </xs:complexContent>
      </xs:complexType>
      <xs:complexType name="Acrescimo">
        <xs:complexContent>
          <xs:extension base="tda:Acrescimo">
            <xs:sequence>
              <xs:element name="tpAcrescimo" type="tds:TpAcrescimo" maxOccurs="1" minOccurs="1"/>
              <xs:element name="vlr" type="tds:Valor" maxOccurs="1" minOccurs="1"/>
              <xs:element name="numEmpe" type="tds:NumEmpenho" maxOccurs="1" minOccurs="0"/>
              <xs:element name="codSubItemEmpe" type="tds:CodSubItemEmp" maxOccurs="1" minOccurs="0"/>
              <xs:element name="indrLiquidado" type="xs:boolean" maxOccurs="1" minOccurs="0"/>
              <xs:element name="codFontRecur" type="tds:CodFontRecur" maxOccurs="1" minOccurs="0"/>
              <xs:element name="codCtgoGasto" type="tds:CodCtgoGasto" maxOccurs="1" minOccurs="0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</xs:sequence>
          </xs:extension>
        </xs:complexContent>
      </xs:complexType>
      <xs:complexType name="DespesaAnular">
        <xs:complexContent>
          <xs:extension base="tda:DespesaAnular">
            <xs:sequence>
              <xs:element name="numSeqItem" type="tds:NumSeq" maxOccurs="1" minOccurs="1"/>
              <xs:element name="codSit" type="tds:CodSit" maxOccurs="1" minOccurs="1"/>
              <xs:element name="codUgEmpe" type="tds:UG" maxOccurs="1" minOccurs="1"/>
              <xs:element name="txtInscrD" type="tds:Inscricao" maxOccurs="1" minOccurs="0"/>
              <xs:element name="numClassD" type="tds:Classificacao" maxOccurs="1" minOccurs="0"/>
              <xs:element name="txtInscrE" type="tds:Inscricao" maxOccurs="1" minOccurs="0"/>
              <xs:element name="numClassE" type="tds:Classificacao" maxOccurs="1" minOccurs="0"/>
              <xs:element name="despesaAnularItem" type="td:DespesaAnularItem" maxOccurs="unbounded"/>
            </xs:sequence>
          </xs:extension>
        </xs:complexContent>
      </xs:complexType>
      <xs:complexType name="Compensacao">
        <xs:complexContent>
          <xs:extension base="tda:Compensacao"/>
        </xs:complexContent>
      </xs:complexType>
      <xs:complexType name="CentroCusto">
        <xs:complexContent>
          <xs:extension base="tda:CentroCusto">
            <xs:sequence>
              <xs:element name="codCentroCusto" type="tds:CodCentroCusto"/>
              <xs:element name="mesReferencia" type="tds:Mes" maxOccurs="1" minOccurs="1"/>
              <xs:element name="anoReferencia" type="tds:Ano" maxOccurs="1" minOccurs="1"/>
              <xs:element name="codUgBenef" type="tds:UG"/>
              <xs:element name="codSIORG" type="tds:SIORG" maxOccurs="1" minOccurs="0"/>
              <xs:element name="relPcoItem" type="tda:RelValor" minOccurs="0" maxOccurs="unbounded"/>
              <xs:element name="relOutrosLanc" type="tda:RelValor" minOccurs="0" maxOccurs="unbounded"/>
              <xs:element name="relOutrosLancCronogramaPatrimonial" type="tda:RelValor" minOccurs="0" maxOccurs="unbounded"/>
              <xs:element name="relPsoItem" type="tda:RelValor" minOccurs="0" maxOccurs="unbounded"/>
              <xs:element name="relEncargo" type="tda:RelValor" minOccurs="0" maxOccurs="unbounded"/>
              <xs:element name="relAcrescimoDeducao" type="tda:RelValor" minOccurs="0" maxOccurs="unbounded"/>
              <xs:element name="relAcrescimoEncargo" type="tda:RelValor" maxOccurs="unbounded" minOccurs="0"/>
              <xs:element name="relAcrescimoDadosPag" type="tda:RelValor" maxOccurs="unbounded" minOccurs="0"/>
              <xs:element name="relDespesaAntecipada" type="tda:RelValor" minOccurs="0" maxOccurs="unbounded"/>
              <xs:element name="relDespesaAnular" type="tda:RelValor" minOccurs="0" maxOccurs="unbounded"/>
            </xs:sequence>
          </xs:extension>
        </xs:complexContent>
      </xs:complexType>
      <xs:complexType name="DocContabilizacao">
        <xs:complexContent>
          <xs:extension base="tda:DocContabilizacao"/>
        </xs:complexContent>
      </xs:complexType>
      <xs:complexType name="DocOrigem">
        <xs:complexContent>
          <xs:extension base="tda:DocOrigem"/>
        </xs:complexContent>
      </xs:complexType>
      <xs:complexType name="DocRelacionado">
        <xs:complexContent>
          <xs:extension base="tda:DocRelacionado"/>
        </xs:complexContent>
      </xs:complexType>
      <xs:complexType name="Tramite">
        <xs:complexContent>
          <xs:extension base="tda:Tramite"/>
        </xs:complexContent>
      </xs:complexType>
      <xs:complexType name="DadosPgto">
        <!-- 1) Valores monetários opcionais aceitam zero. -->
        <xs:complexContent>
          <xs:extension base="tda:DadosPgto">
            <xs:sequence>
              <xs:element name="codCredorDevedor" type="tds:Participante" minOccurs="0"/>
              <xs:element name="vlr" type="tds:ValorIncZero" minOccurs="0"/>
              <xs:element name="itemRecolhimento" type="td:ItemRecolhimento" minOccurs="0" maxOccurs="unbounded"/>
              <xs:element name="predoc" type="td:Predoc" minOccurs="0"/>
              <xs:element name="acrescimo" type="td:Acrescimo" maxOccurs="unbounded" minOccurs="0"/>
            </xs:sequence>
          </xs:extension>
        </xs:complexContent>
      </xs:complexType>
      <xs:complexType name="DespesaAnularItem">
        <!-- 1) Incluído elemento "relPcoItem". -->
        <xs:complexContent>
          <xs:extension base="tda:DespesaAnularItem">
            <xs:sequence>
              <xs:element name="numSeqItem" type="tds:NumSeq" maxOccurs="1" minOccurs="1"/>
              <xs:element name="numEmpe" type="tds:NumEmpenho" maxOccurs="1" minOccurs="1"/>
              <xs:element name="codSubItemEmpe" type="tds:CodSubItemEmp" maxOccurs="1" minOccurs="1"/>
              <xs:element name="indrLiquidado" type="xs:boolean" minOccurs="0"/>
              <xs:element name="vlr" type="tds:Valor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relPcoItem" type="tda:RelComItemValor" maxOccurs="unbounded" minOccurs="0"/>
              <xs:element name="relEncargo" type="tda:RelSemItemValor" maxOccurs="unbounded" minOccurs="0"/>
            </xs:sequence>
          </xs:extension>
        </xs:complexContent>
      </xs:complexType>
      <xs:complexType name="ItemRecolhimento">
        <!-- 1) Valores monetários opcionais aceitam zero; -->
        <xs:complexContent>
          <xs:extension base="tda:ItemRecolhimento">
            <xs:sequence>
              <xs:element name="numSeqItem" type="tds:NumSeq"/>
              <xs:element name="codRecolhedor" type="tds:Participante"/>
              <xs:element name="vlr" type="tds:ValorIncZero"/>
              <xs:element name="vlrBaseCalculo" type="tds:ValorIncZero" minOccurs="0"/>
              <xs:element name="vlrMulta" type="tds:ValorIncZero" minOccurs="0"/>
              <xs:element name="vlrJuros" type="tds:ValorIncZero" minOccurs="0"/>
              <xs:element name="vlrOutrasEnt" type="tds:ValorIncZero" minOccurs="0"/>
              <xs:element name="vlrAtmMultaJuros" type="tds:ValorIncZero" minOccurs="0"/>
            </xs:sequence>
          </xs:extension>
        </xs:complexContent>
      </xs:complexType>
      <xs:complexType name="Predoc">
        <xs:complexContent>
          <xs:extension base="tda:Predoc">
            <xs:sequence>
              <xs:element name="txtObser" type="tds:Observacao"/>
              <xs:choice>
                <xs:element name="predocOB" type="tda:PredocOB"/>
                <xs:element name="predocNS" type="tda:PredocNS"/>
                <xs:element name="predocGFIP" type="td:PredocGFIP"/>
                <xs:element name="predocGRU" type="td:PredocGRU"/>
                <xs:element name="predocGPS" type="tda:PredocGPS"/>
                <xs:element name="predocDAR" type="td:PredocDAR"/>
                <xs:element name="predocDARF" type="td:PredocDARF"/>
                <xs:element name="predocPF" type="tda:PredocPF"/>
              </xs:choice>
            </xs:sequence>
          </xs:extension>
        </xs:complexContent>
      </xs:complexType>
      <xs:complexType name="PredocDARF">
        <!-- 1) Valores monetários opcionais aceitam zero. -->
        <xs:complexContent>
          <xs:extension base="tda:PredocDARF">
            <xs:sequence>
              <xs:element name="codTipoDARF" type="tds:CodTipoDARF" minOccurs="0"/>
              <xs:element name="codRecurso" type="tds:CodRecursoDARFGPS"/>
              <xs:element name="dtPrdoApuracao" type="xs:date"/>
              <xs:element name="numRef" type="tds:NumRef" minOccurs="0"/>
              <xs:element name="txtProcesso" type="tds:Processo" minOccurs="0"/>
              <xs:element name="vlrRctaBrutaAcum" type="tds:ValorIncZero" minOccurs="0"/>
              <xs:element name="vlrPercentual" type="tds:ValorPercentual" minOccurs="0"/>
              <xs:element name="numCodBarras" type="tds:NumCodBarras" minOccurs="0"/>
              <xs:element name="vinculacao" type="tds:CodVinc" minOccurs="0" maxOccurs="1"/>
            </xs:sequence>
          </xs:extension>
        </xs:complexContent>
      </xs:complexType>
      <xs:complexType name="PredocDAR">
        <xs:complexContent>
          <xs:extension base="tda:PredocDAR">
            <xs:sequence>
              <xs:element name="codRecurso" type="tds:CodRecurso"/>
              <xs:element name="mesReferencia" type="tds:Mes"/>
              <xs:element name="anoReferencia" type="tds:Ano"/>
              <xs:element name="codUgTmdrServ" type="tds:UG" minOccurs="0"/>
              <xs:element name="numNf" type="tds:NumNF" minOccurs="0"/>
              <xs:element name="txtSerieNf" type="tds:SerieNf" minOccurs="0"/>
              <xs:element name="numSubSerieNf" type="tds:SubSerieNf" minOccurs="0"/>
              <xs:element name="codMuniNf" type="tds:CodMuniNf" minOccurs="0"/>
              <xs:element name="dtEmisNf" type="xs:date" minOccurs="0"/>
              <xs:element name="vlrNf" type="tds:ValorIncZero" minOccurs="0"/>
              <xs:element name="numAliqNf" type="tds:NumAliqNf" minOccurs="0"/>
            </xs:sequence>
          </xs:extension>
        </xs:complexContent>
      </xs:complexType>
      <xs:complexType name="PredocGRU">
        <!-- 1) Valores monetários opcionais aceitam zero -->
        <xs:complexContent>
          <xs:extension base="tda:PredocGRU">
            <xs:sequence>
              <xs:element name="codRecurso" type="tds:CodRecurso" maxOccurs="1" minOccurs="1"/>
              <xs:element name="numCodBarras" type="tds:NumCodBarras" maxOccurs="1" minOccurs="0"/>
              <xs:element name="codUgFavorecida" type="tds:UG" maxOccurs="1" minOccurs="0"/>
              <xs:element name="codRecolhedor" type="tds:Participante" maxOccurs="1" minOccurs="0"/>
              <xs:element name="numReferencia" type="tds:NumRef" maxOccurs="1" minOccurs="0"/>
              <xs:element name="mesCompet" type="tds:Mes" maxOccurs="1" minOccurs="0"/>
              <xs:element name="anoCompet" type="tds:Ano" maxOccurs="1" minOccurs="0"/>
              <xs:element name="txtProcesso" type="tds:Processo" maxOccurs="1" minOccurs="0"/>
              <xs:element name="vlrDocumento" type="tds:Valor" maxOccurs="1" minOccurs="0"/>
              <xs:element name="vlrDesconto" type="tds:ValorIncZero" maxOccurs="1" minOccurs="0"/>
              <xs:element name="vlrOutrDeduc" type="tds:ValorIncZero" maxOccurs="1" minOccurs="0"/>
              <xs:element name="codRecolhimento" type="tds:CodRecGRU" maxOccurs="1" minOccurs="0"/>
            </xs:sequence>
          </xs:extension>
        </xs:complexContent>
      </xs:complexType>
      <xs:complexType name="PredocGFIP">
        <!-- 1) Valores monetários opcionais aceitam zero; 2) "numIdRecolhimento" 
			possui 7 caracteres. -->
        <xs:complexContent>
          <xs:extension base="tda:PredocGFIP">
            <xs:sequence>
              <xs:element name="codRecurso" type="tds:CodRecurso"/>
              <xs:element name="numCodBarras" minOccurs="0" type="tds:NumCodBarras"/>
              <xs:element name="codAgencia" minOccurs="0" type="tds:Agencia"/>
              <xs:element name="numIdentGfip" minOccurs="0" type="tds:NumIdentGfip"/>
              <xs:element name="numIdRecolhimento" type="tds:NumIdRecolhimentoSaida"/>
              <xs:element name="codFpas" type="tds:CodFpas"/>
              <xs:element name="codEntidades" type="tds:CodEntidades"/>
              <xs:element name="indrSimples" type="xs:boolean"/>
              <xs:element name="numQtdTrabalhador" type="tds:NumQtdTrabalhador"/>
              <xs:element name="vlrRmesFgts" minOccurs="0" type="tds:ValorIncZero"/>
              <xs:element name="vlrRmesCat" minOccurs="0" type="tds:ValorIncZero"/>
              <xs:element name="vlrMensInss" minOccurs="0" type="tds:ValorIncZero"/>
              <xs:element name="vlr13SalrInss" minOccurs="0" type="tds:ValorIncZero"/>
              <xs:element name="vlrContSegDev" minOccurs="0" type="tds:ValorIncZero"/>
              <xs:element name="vlrPrevSocial" minOccurs="0" type="tds:ValorIncZero"/>
              <xs:element name="vlrContSegDesc" minOccurs="0" type="tds:ValorIncZero"/>
              <xs:element name="vlrDepContSocial" minOccurs="0" type="tds:ValorIncZero"/>
              <xs:element name="vlrEncargos" minOccurs="0" type="tds:ValorIncZero"/>
            </xs:sequence>
          </xs:extension>
        </xs:complexContent>
      </xs:complexType>
    </xs:schema>
  </Schema>
  <Schema ID="Schema15" SchemaRef="Schema16" Namespace="http://www.tesouro.gov.br/siafi/xsd/cpr/dochabil/consulta">
    <xs:schema xmlns:con="http://www.tesouro.gov.br/siafi/xsd/cpr/dochabil/consulta" xmlns:xs="http://www.w3.org/2001/XMLSchema" xmlns:tds="http://www.tesouro.gov.br/siafi/xsd/cpr/tipodadossimples" xmlns:tdc="http://www.tesouro.gov.br/siafi/xsd/cpr/tipodados/consulta" xmlns:td="http://www.tesouro.gov.br/siafi/xsd/cpr/tipodados" xmlns="" version="1.0" targetNamespace="http://www.tesouro.gov.br/siafi/xsd/cpr/dochabil/consulta">
      <xs:import namespace="http://www.tesouro.gov.br/siafi/xsd/cpr/tipodadossimples" schemaLocation="Schema12"/>
      <xs:import namespace="http://www.tesouro.gov.br/siafi/xsd/cpr/tipodados/consulta" schemaLocation="Schema16"/>
      <xs:import namespace="http://www.tesouro.gov.br/siafi/xsd/cpr/tipodados" schemaLocation="Schema11"/>
      <xs:complexType name="CprDhDetalharResposta">
        <xs:sequence>
          <xs:element nillable="true" name="documentoHabil" type="con:CprDhConsultar" minOccurs="0"/>
          <xs:element nillable="true" name="mensagem" type="td:Mensagem" minOccurs="0" maxOccurs="unbounded"/>
        </xs:sequence>
      </xs:complexType>
      <!-- Definição dos tipos de dados de SAÍDA do Módulo Documento Hábil -->
      <!-- Consultar Documento Hábil -->
      <xs:complexType name="CprDhConsultar">
        <xs:sequence>
          <xs:element name="codUgEmit" type="tds:UG"/>
          <xs:element name="anoDH" type="tds:Ano"/>
          <xs:element name="codTipoDH" type="tds:CodTipoDH"/>
          <xs:element name="numDH" type="tds:NumDH" minOccurs="0"/>
          <xs:element name="dadosBasicos" type="tdc:DadosBasicos"/>
          <xs:element name="pco" type="tdc:Pco" minOccurs="0" maxOccurs="unbounded">
            <xs:key name="numSeqItemPcoItem">
              <xs:selector xpath=".//pcoItem"/>
              <xs:field xpath="numSeqItem"/>
            </xs:key>
          </xs:element>
          <xs:element name="pso" type="tdc:Pso" minOccurs="0" maxOccurs="unbounded">
            <xs:key name="numSeqItemPsoItem">
              <xs:selector xpath=".//psoItem"/>
              <xs:field xpath="numSeqItem"/>
            </xs:key>
          </xs:element>
          <xs:element name="credito" type="tdc:Credito" minOccurs="0" maxOccurs="unbounded"/>
          <xs:element name="outrosLanc" type="tdc:OutrosLanc" minOccurs="0" maxOccurs="unbounded"/>
          <xs:element name="deducao" type="tdc:Deducao" minOccurs="0" maxOccurs="unbounded">
            <xs:key name="numSeqItemItemRecolhimentoDeducao">
              <xs:selector xpath=".//itemRecolhimento"/>
              <xs:field xpath="numSeqItem"/>
            </xs:key>
          </xs:element>
          <xs:element name="encargo" type="tdc:Encargo" minOccurs="0" maxOccurs="unbounded">
            <xs:key name="numSeqItemItemRecolhimentoEncargo">
              <xs:selector xpath=".//itemRecolhimento"/>
              <xs:field xpath="numSeqItem"/>
            </xs:key>
          </xs:element>
          <xs:element name="despesaAnular" type="tdc:DespesaAnular" minOccurs="0" maxOccurs="unbounded">
            <xs:key name="numSeqItemDespesaAnularItem">
              <xs:selector xpath=".//despesaAnularItem"/>
              <xs:field xpath="numSeqItem"/>
            </xs:key>
          </xs:element>
          <xs:element name="compensacao" type="tdc:Compensacao" maxOccurs="unbounded" minOccurs="0"/>
          <xs:element name="centroCusto" type="tdc:CentroCusto" minOccurs="0" maxOccurs="unbounded"/>
          <xs:element name="dadosPgto" type="tdc:DadosPgto" minOccurs="0" maxOccurs="unbounded">
            <xs:key name="numSeqItemItemRecolhimentoDadosPgto">
              <xs:selector xpath=".//itemRecolhimento"/>
              <xs:field xpath="numSeqItem"/>
            </xs:key>
          </xs:element>
          <xs:element name="docContabilizacao" type="tdc:DocContabilizacao" minOccurs="0" maxOccurs="unbounded"/>
        </xs:sequence>
      </xs:complexType>
      <!-- Resposta de operações -->
    </xs:schema>
  </Schema>
  <Schema ID="Schema10" SchemaRef="Schema11 Schema14 Schema15" Namespace="http://services.docHabil.cpr.siafi.tesouro.fazenda.gov.br/">
    <xs:schema xmlns:xs="http://www.w3.org/2001/XMLSchema" xmlns:cpr="http://www.tesouro.gov.br/siafi/xsd/cpr/dochabil" xmlns:dh="http://services.docHabil.cpr.siafi.tesouro.fazenda.gov.br/" xmlns:con="http://www.tesouro.gov.br/siafi/xsd/cpr/dochabil/consulta" xmlns:td="http://www.tesouro.gov.br/siafi/xsd/cpr/tipodados" xmlns="" version="1.0" targetNamespace="http://services.docHabil.cpr.siafi.tesouro.fazenda.gov.br/">
      <xs:import namespace="http://www.tesouro.gov.br/siafi/xsd/cpr/tipodados" schemaLocation="Schema11"/>
      <xs:import namespace="http://www.tesouro.gov.br/siafi/xsd/cpr/dochabil" schemaLocation="Schema14"/>
      <xs:import namespace="http://www.tesouro.gov.br/siafi/xsd/cpr/dochabil/consulta" schemaLocation="Schema15"/>
      <xs:element name="CprDhCadastrar" type="cpr:CprDhCadastrar"/>
      <xs:element name="CprDhCancelar" type="cpr:CprDhCancelar"/>
      <xs:element name="CprDhDetalhar" type="cpr:CprDhDetalhar"/>
      <xs:element name="CprDhResposta" type="cpr:CprDhResposta"/>
      <xs:element name="CprDhAlterarDHIncluirItens" type="cpr:CprDhAlterarIncluirItens"/>
      <xs:element name="CprDhDetalharResposta" type="con:CprDhDetalharResposta"/>
      <xs:element name="CprDhAlterarLiquidar" type="cpr:CprDhAlterarLiquidar"/>
    </xs:schema>
  </Schema>
  <Schema ID="Schema9" SchemaRef="Schema10" Namespace="http://www.tesouro.gov.br/siafi/submissao">
    <xs:schema xmlns:xs="http://www.w3.org/2001/XMLSchema" xmlns:sb="http://www.tesouro.gov.br/siafi/submissao" xmlns:ns2="http://services.docHabil.cpr.siafi.tesouro.fazenda.gov.br/" xmlns="" targetNamespace="http://www.tesouro.gov.br/siafi/submissao" elementFormDefault="unqualified">
      <xs:import namespace="http://services.docHabil.cpr.siafi.tesouro.fazenda.gov.br/" schemaLocation="Schema10"/>
      <xs:element name="arquivo">
        <xs:complexType>
          <xs:sequence>
            <xs:element ref="sb:header"/>
            <xs:element ref="sb:detalhes"/>
            <xs:element ref="sb:trailler"/>
          </xs:sequence>
        </xs:complexType>
      </xs:element>
      <xs:element name="header">
        <xs:complexType>
          <xs:sequence>
            <xs:element ref="sb:codigoLayout"/>
            <xs:element ref="sb:dataGeracao"/>
            <xs:element ref="sb:sequencialGeracao"/>
            <xs:element ref="sb:anoReferencia"/>
            <xs:element ref="sb:ugResponsavel"/>
            <xs:element ref="sb:cpfResponsavel"/>
          </xs:sequence>
        </xs:complexType>
      </xs:element>
      <xs:element name="codigoLayout">
        <xs:simpleType>
          <xs:restriction base="xs:string">
            <xs:length value="5"/>
          </xs:restriction>
        </xs:simpleType>
      </xs:element>
      <xs:element name="dataGeracao">
        <xs:simpleType>
          <xs:restriction base="xs:string">
            <xs:pattern value="[0-9]{2}/[0-9]{2}/[0-9]{4}"/>
          </xs:restriction>
        </xs:simpleType>
      </xs:element>
      <xs:element name="sequencialGeracao">
        <xs:simpleType>
          <xs:restriction base="xs:positiveInteger">
            <xs:totalDigits value="4"/>
            <xs:pattern value="[^0].*"/>
          </xs:restriction>
        </xs:simpleType>
      </xs:element>
      <xs:element name="anoReferencia">
        <xs:simpleType>
          <xs:restriction base="xs:nonNegativeInteger">
            <xs:totalDigits value="4"/>
          </xs:restriction>
        </xs:simpleType>
      </xs:element>
      <xs:element name="ugResponsavel">
        <xs:simpleType>
          <xs:restriction base="xs:nonNegativeInteger">
            <xs:totalDigits value="6"/>
          </xs:restriction>
        </xs:simpleType>
      </xs:element>
      <xs:element name="cpfResponsavel">
        <xs:simpleType>
          <xs:restriction base="xs:string">
            <xs:pattern value="[0-9]{11}|E[0-9]{4}"/>
          </xs:restriction>
        </xs:simpleType>
      </xs:element>
      <xs:element name="detalhes">
        <xs:complexType>
          <xs:sequence>
            <xs:element ref="sb:detalhe" maxOccurs="unbounded"/>
          </xs:sequence>
        </xs:complexType>
      </xs:element>
      <xs:element name="detalhe">
        <xs:complexType>
          <xs:sequence>
            <xs:element ref="ns2:CprDhCadastrar"/>
          </xs:sequence>
        </xs:complexType>
      </xs:element>
      <xs:element name="trailler">
        <xs:complexType>
          <xs:sequence>
            <xs:element ref="sb:quantidadeDetalhe"/>
          </xs:sequence>
        </xs:complexType>
      </xs:element>
      <xs:element name="quantidadeDetalhe">
        <xs:simpleType>
          <xs:restriction base="xs:positiveInteger">
            <xs:totalDigits value="6"/>
          </xs:restriction>
        </xs:simpleType>
      </xs:element>
    </xs:schema>
  </Schema>
  <Map ID="6" Name="Apropriação Detalhada" RootElement="arquivo" SchemaID="Schema9" ShowImportExportValidationErrors="false" AutoFit="true" Append="false" PreserveSortAFLayout="true" PreserveFormat="true"/>
  <Map ID="5" Name="Apropriação Resumida" RootElement="arquiv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56</xdr:col>
      <xdr:colOff>8964</xdr:colOff>
      <xdr:row>0</xdr:row>
      <xdr:rowOff>58993</xdr:rowOff>
    </xdr:from>
    <xdr:to>
      <xdr:col>57</xdr:col>
      <xdr:colOff>851646</xdr:colOff>
      <xdr:row>0</xdr:row>
      <xdr:rowOff>870503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7B1F1-9E8D-46D1-B879-848464353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40988" y="58993"/>
          <a:ext cx="1550894" cy="811510"/>
        </a:xfrm>
        <a:prstGeom prst="rect">
          <a:avLst/>
        </a:prstGeom>
        <a:ln w="38100">
          <a:solidFill>
            <a:sysClr val="windowText" lastClr="000000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id="1" name="TabelaApropriacaoResumida" displayName="TabelaApropriacaoResumida" ref="F3:BF9" tableType="xml" headerRowDxfId="102" dataDxfId="101" dataCellStyle="Currency 2">
  <autoFilter ref="F3:BF9"/>
  <sortState ref="F4:BF34">
    <sortCondition ref="BD3:BD34"/>
  </sortState>
  <tableColumns count="53">
    <tableColumn id="2" uniqueName="0" name="SemConta" dataDxfId="100" totalsRowDxfId="99">
      <calculatedColumnFormula>AND(ISBLANK(TabelaApropriacaoResumida[[#This Row],[Banco]]),ISBLANK(TabelaApropriacaoResumida[[#This Row],[Agência]]),ISBLANK(TabelaApropriacaoResumida[[#This Row],[Conta]]))</calculatedColumnFormula>
    </tableColumn>
    <tableColumn id="3" uniqueName="codUgEmit" name="codUgEmit" dataDxfId="98" totalsRowDxfId="97">
      <calculatedColumnFormula>($B$5)</calculatedColumnFormula>
      <xmlColumnPr mapId="5" xpath="/sb:arquivo/sb:detalhes/sb:detalhe/ns2:CprDhCadastrar/codUgEmit" xmlDataType="integer"/>
    </tableColumn>
    <tableColumn id="4" uniqueName="anoDH" name="anoDH" dataDxfId="96" totalsRowDxfId="95">
      <calculatedColumnFormula>($B$9)</calculatedColumnFormula>
      <xmlColumnPr mapId="5" xpath="/sb:arquivo/sb:detalhes/sb:detalhe/ns2:CprDhCadastrar/anoDH" xmlDataType="integer"/>
    </tableColumn>
    <tableColumn id="5" uniqueName="codTipoDH" name="codTipoDH" dataDxfId="94" totalsRowDxfId="93">
      <calculatedColumnFormula>($B$14)</calculatedColumnFormula>
      <xmlColumnPr mapId="5" xpath="/sb:arquivo/sb:detalhes/sb:detalhe/ns2:CprDhCadastrar/codTipoDH" xmlDataType="string"/>
    </tableColumn>
    <tableColumn id="6" uniqueName="dtEmis" name="dtEmiss" dataDxfId="92" totalsRowDxfId="91">
      <calculatedColumnFormula>DATEVALUE($B$8)</calculatedColumnFormula>
      <xmlColumnPr mapId="5" xpath="/sb:arquivo/sb:detalhes/sb:detalhe/ns2:CprDhCadastrar/dadosBasicos/dtEmis" xmlDataType="date"/>
    </tableColumn>
    <tableColumn id="7" uniqueName="dtVenc" name="dtVenc" dataDxfId="90" totalsRowDxfId="89">
      <calculatedColumnFormula>DATEVALUE($B$8)</calculatedColumnFormula>
      <xmlColumnPr mapId="5" xpath="/sb:arquivo/sb:detalhes/sb:detalhe/ns2:CprDhCadastrar/dadosBasicos/dtVenc" xmlDataType="date"/>
    </tableColumn>
    <tableColumn id="8" uniqueName="codUgPgto" name="CodUgPgto" dataDxfId="88" totalsRowDxfId="87">
      <calculatedColumnFormula>($B$5)</calculatedColumnFormula>
      <xmlColumnPr mapId="5" xpath="/sb:arquivo/sb:detalhes/sb:detalhe/ns2:CprDhCadastrar/dadosBasicos/codUgPgto" xmlDataType="integer"/>
    </tableColumn>
    <tableColumn id="9" uniqueName="vlr" name="vlr" dataDxfId="86" totalsRowDxfId="85">
      <calculatedColumnFormula>(TabelaApropriacaoResumida[[#This Row],[Valor]])</calculatedColumnFormula>
      <xmlColumnPr mapId="5" xpath="/sb:arquivo/sb:detalhes/sb:detalhe/ns2:CprDhCadastrar/dadosBasicos/vlr" xmlDataType="decimal"/>
    </tableColumn>
    <tableColumn id="10" uniqueName="txtObser" name="txtObser" dataDxfId="84" totalsRowDxfId="83">
      <calculatedColumnFormula>($D$5)</calculatedColumnFormula>
      <xmlColumnPr mapId="5" xpath="/sb:arquivo/sb:detalhes/sb:detalhe/ns2:CprDhCadastrar/dadosBasicos/txtObser" xmlDataType="string"/>
    </tableColumn>
    <tableColumn id="11" uniqueName="txtProcesso" name="txtProcesso" dataDxfId="82" totalsRowDxfId="81">
      <calculatedColumnFormula>($D$4)</calculatedColumnFormula>
      <xmlColumnPr mapId="5" xpath="/sb:arquivo/sb:detalhes/sb:detalhe/ns2:CprDhCadastrar/dadosBasicos/txtProcesso" xmlDataType="string"/>
    </tableColumn>
    <tableColumn id="12" uniqueName="dtAteste" name="dtAteste" dataDxfId="80" totalsRowDxfId="79">
      <calculatedColumnFormula>($B$12)</calculatedColumnFormula>
      <xmlColumnPr mapId="5" xpath="/sb:arquivo/sb:detalhes/sb:detalhe/ns2:CprDhCadastrar/dadosBasicos/dtAteste" xmlDataType="date"/>
    </tableColumn>
    <tableColumn id="13" uniqueName="codCredorDevedor" name="codCredorDevedor" dataDxfId="78" totalsRowDxfId="77">
      <calculatedColumnFormula>(TabelaApropriacaoResumida[[#This Row],[CPF]])</calculatedColumnFormula>
      <xmlColumnPr mapId="5" xpath="/sb:arquivo/sb:detalhes/sb:detalhe/ns2:CprDhCadastrar/dadosBasicos/codCredorDevedor" xmlDataType="string"/>
    </tableColumn>
    <tableColumn id="14" uniqueName="dtPgtoReceb" name="dtPgtoReceb" dataDxfId="76" totalsRowDxfId="75">
      <calculatedColumnFormula>($B$13)</calculatedColumnFormula>
      <xmlColumnPr mapId="5" xpath="/sb:arquivo/sb:detalhes/sb:detalhe/ns2:CprDhCadastrar/dadosBasicos/dtPgtoReceb" xmlDataType="date"/>
    </tableColumn>
    <tableColumn id="15" uniqueName="codIdentEmit" name="codIdentEmit" dataDxfId="74" totalsRowDxfId="73">
      <calculatedColumnFormula>($B$5)</calculatedColumnFormula>
      <xmlColumnPr mapId="5" xpath="/sb:arquivo/sb:detalhes/sb:detalhe/ns2:CprDhCadastrar/dadosBasicos/docOrigem/codIdentEmit" xmlDataType="string"/>
    </tableColumn>
    <tableColumn id="16" uniqueName="dtEmis" name="dtEmis" dataDxfId="72" totalsRowDxfId="71">
      <calculatedColumnFormula>($B$17)</calculatedColumnFormula>
      <xmlColumnPr mapId="5" xpath="/sb:arquivo/sb:detalhes/sb:detalhe/ns2:CprDhCadastrar/dadosBasicos/docOrigem/dtEmis" xmlDataType="date"/>
    </tableColumn>
    <tableColumn id="17" uniqueName="numDocOrigem" name="numDocOrigem" dataDxfId="70" totalsRowDxfId="69">
      <calculatedColumnFormula>($B$18)</calculatedColumnFormula>
      <xmlColumnPr mapId="5" xpath="/sb:arquivo/sb:detalhes/sb:detalhe/ns2:CprDhCadastrar/dadosBasicos/docOrigem/numDocOrigem" xmlDataType="string"/>
    </tableColumn>
    <tableColumn id="18" uniqueName="vlr" name="vlrDocOrigem" dataDxfId="68" totalsRowDxfId="67">
      <calculatedColumnFormula>(TabelaApropriacaoResumida[[#This Row],[Valor]])</calculatedColumnFormula>
      <xmlColumnPr mapId="5" xpath="/sb:arquivo/sb:detalhes/sb:detalhe/ns2:CprDhCadastrar/dadosBasicos/docOrigem/vlr" xmlDataType="decimal"/>
    </tableColumn>
    <tableColumn id="19" uniqueName="numSeqItem" name="numSeqItem" totalsRowFunction="custom" dataDxfId="66" totalsRowDxfId="65">
      <calculatedColumnFormula>(1)</calculatedColumnFormula>
      <totalsRowFormula>1</totalsRowFormula>
      <xmlColumnPr mapId="5" xpath="/sb:arquivo/sb:detalhes/sb:detalhe/ns2:CprDhCadastrar/pco/numSeqItem" xmlDataType="long"/>
    </tableColumn>
    <tableColumn id="20" uniqueName="codSit" name="codSit" dataDxfId="64" totalsRowDxfId="63">
      <calculatedColumnFormula>($B$20)</calculatedColumnFormula>
      <xmlColumnPr mapId="5" xpath="/sb:arquivo/sb:detalhes/sb:detalhe/ns2:CprDhCadastrar/pco/codSit" xmlDataType="string"/>
    </tableColumn>
    <tableColumn id="21" uniqueName="codUgEmpe" name="codUgEmpe" dataDxfId="62" totalsRowDxfId="61">
      <calculatedColumnFormula>($B$5)</calculatedColumnFormula>
      <xmlColumnPr mapId="5" xpath="/sb:arquivo/sb:detalhes/sb:detalhe/ns2:CprDhCadastrar/pco/codUgEmpe" xmlDataType="integer"/>
    </tableColumn>
    <tableColumn id="22" uniqueName="numSeqItem" name="numSeqItemPcoItem" dataDxfId="60" totalsRowDxfId="59">
      <calculatedColumnFormula>(1)</calculatedColumnFormula>
      <xmlColumnPr mapId="5" xpath="/sb:arquivo/sb:detalhes/sb:detalhe/ns2:CprDhCadastrar/pco/pcoItem/numSeqItem" xmlDataType="long"/>
    </tableColumn>
    <tableColumn id="23" uniqueName="numEmpe" name="numEmpe" dataDxfId="58" totalsRowDxfId="57">
      <calculatedColumnFormula>(TabelaApropriacaoResumida[[#This Row],[Empenho]])</calculatedColumnFormula>
      <xmlColumnPr mapId="5" xpath="/sb:arquivo/sb:detalhes/sb:detalhe/ns2:CprDhCadastrar/pco/pcoItem/numEmpe" xmlDataType="string"/>
    </tableColumn>
    <tableColumn id="24" uniqueName="codSubItemEmpe" name="codSubItemEmpe" dataDxfId="56" totalsRowDxfId="55">
      <calculatedColumnFormula>TabelaApropriacaoResumida[[#This Row],[SubItem]]</calculatedColumnFormula>
      <xmlColumnPr mapId="5" xpath="/sb:arquivo/sb:detalhes/sb:detalhe/ns2:CprDhCadastrar/pco/pcoItem/codSubItemEmpe" xmlDataType="integer"/>
    </tableColumn>
    <tableColumn id="25" uniqueName="vlr" name="vlrPcoItem" dataDxfId="54" totalsRowDxfId="53">
      <calculatedColumnFormula>(TabelaApropriacaoResumida[[#This Row],[Valor]])</calculatedColumnFormula>
      <xmlColumnPr mapId="5" xpath="/sb:arquivo/sb:detalhes/sb:detalhe/ns2:CprDhCadastrar/pco/pcoItem/vlr" xmlDataType="decimal"/>
    </tableColumn>
    <tableColumn id="26" uniqueName="numClassA" name="numClassA" dataDxfId="52" totalsRowDxfId="51">
      <calculatedColumnFormula>($B$21)</calculatedColumnFormula>
      <xmlColumnPr mapId="5" xpath="/sb:arquivo/sb:detalhes/sb:detalhe/ns2:CprDhCadastrar/pco/pcoItem/numClassA" xmlDataType="int"/>
    </tableColumn>
    <tableColumn id="54" uniqueName="0" name="numClassB" dataDxfId="50" totalsRowDxfId="49">
      <calculatedColumnFormula>IF(LEN($B$22)&gt;=5,$B$22,"")</calculatedColumnFormula>
    </tableColumn>
    <tableColumn id="27" uniqueName="numSeqItem" name="CCnumSeqItem" dataDxfId="48" totalsRowDxfId="47">
      <calculatedColumnFormula>(1)</calculatedColumnFormula>
      <xmlColumnPr mapId="5" xpath="/sb:arquivo/sb:detalhes/sb:detalhe/ns2:CprDhCadastrar/centroCusto/numSeqItem" xmlDataType="long"/>
    </tableColumn>
    <tableColumn id="28" uniqueName="codCentroCusto" name="codCentroCusto" dataDxfId="46" totalsRowDxfId="45">
      <calculatedColumnFormula>($D$17)</calculatedColumnFormula>
      <xmlColumnPr mapId="5" xpath="/sb:arquivo/sb:detalhes/sb:detalhe/ns2:CprDhCadastrar/centroCusto/codCentroCusto" xmlDataType="string"/>
    </tableColumn>
    <tableColumn id="29" uniqueName="mesReferencia" name="CCmesReferencia" dataDxfId="44" totalsRowDxfId="43">
      <calculatedColumnFormula>($D$18)</calculatedColumnFormula>
      <xmlColumnPr mapId="5" xpath="/sb:arquivo/sb:detalhes/sb:detalhe/ns2:CprDhCadastrar/centroCusto/mesReferencia" xmlDataType="int"/>
    </tableColumn>
    <tableColumn id="30" uniqueName="anoReferencia" name="CCanoReferencia" dataDxfId="42" totalsRowDxfId="41">
      <calculatedColumnFormula>($D$19)</calculatedColumnFormula>
      <xmlColumnPr mapId="5" xpath="/sb:arquivo/sb:detalhes/sb:detalhe/ns2:CprDhCadastrar/centroCusto/anoReferencia" xmlDataType="integer"/>
    </tableColumn>
    <tableColumn id="31" uniqueName="codUgBenef" name="CCcodUgBenef" dataDxfId="40" totalsRowDxfId="39">
      <calculatedColumnFormula>($D$21)</calculatedColumnFormula>
      <xmlColumnPr mapId="5" xpath="/sb:arquivo/sb:detalhes/sb:detalhe/ns2:CprDhCadastrar/centroCusto/codUgBenef" xmlDataType="integer"/>
    </tableColumn>
    <tableColumn id="32" uniqueName="codSIORG" name="CCSIORG" dataDxfId="38" totalsRowDxfId="37">
      <calculatedColumnFormula>($D$20)</calculatedColumnFormula>
      <xmlColumnPr mapId="5" xpath="/sb:arquivo/sb:detalhes/sb:detalhe/ns2:CprDhCadastrar/centroCusto/codSIORG" xmlDataType="int"/>
    </tableColumn>
    <tableColumn id="33" uniqueName="numSeqPai" name="CCnumSeqPai" dataDxfId="36" totalsRowDxfId="35">
      <calculatedColumnFormula>(1)</calculatedColumnFormula>
      <xmlColumnPr mapId="5" xpath="/sb:arquivo/sb:detalhes/sb:detalhe/ns2:CprDhCadastrar/centroCusto/relPcoItem/numSeqPai" xmlDataType="long"/>
    </tableColumn>
    <tableColumn id="34" uniqueName="numSeqItem" name="CCnumSeqItem2" dataDxfId="34" totalsRowDxfId="33">
      <calculatedColumnFormula>(1)</calculatedColumnFormula>
      <xmlColumnPr mapId="5" xpath="/sb:arquivo/sb:detalhes/sb:detalhe/ns2:CprDhCadastrar/centroCusto/relPcoItem/numSeqItem" xmlDataType="long"/>
    </tableColumn>
    <tableColumn id="35" uniqueName="vlr" name="CCvlr" dataDxfId="32" totalsRowDxfId="31">
      <calculatedColumnFormula>(TabelaApropriacaoResumida[[#This Row],[Valor]])</calculatedColumnFormula>
      <xmlColumnPr mapId="5" xpath="/sb:arquivo/sb:detalhes/sb:detalhe/ns2:CprDhCadastrar/centroCusto/relPcoItem/vlr" xmlDataType="decimal"/>
    </tableColumn>
    <tableColumn id="36" uniqueName="codCredorDevedor" name="dpgtocodCredorDevedor" dataDxfId="30" totalsRowDxfId="29">
      <calculatedColumnFormula>(TabelaApropriacaoResumida[[#This Row],[CPF]])</calculatedColumnFormula>
      <xmlColumnPr mapId="5" xpath="/sb:arquivo/sb:detalhes/sb:detalhe/ns2:CprDhCadastrar/dadosPgto/codCredorDevedor" xmlDataType="string"/>
    </tableColumn>
    <tableColumn id="37" uniqueName="vlr" name="pgtoVlr" dataDxfId="28" totalsRowDxfId="27">
      <calculatedColumnFormula>(TabelaApropriacaoResumida[[#This Row],[Valor]])</calculatedColumnFormula>
      <xmlColumnPr mapId="5" xpath="/sb:arquivo/sb:detalhes/sb:detalhe/ns2:CprDhCadastrar/dadosPgto/vlr" xmlDataType="decimal"/>
    </tableColumn>
    <tableColumn id="38" uniqueName="txtObser" name="OBtxtObser" dataDxfId="26" totalsRowDxfId="25">
      <calculatedColumnFormula>($D$11)</calculatedColumnFormula>
      <xmlColumnPr mapId="5" xpath="/sb:arquivo/sb:detalhes/sb:detalhe/ns2:CprDhCadastrar/dadosPgto/predoc/txtObser" xmlDataType="string"/>
    </tableColumn>
    <tableColumn id="39" uniqueName="codTipoOB" name="pgtCodTipoOB" dataDxfId="24" totalsRowDxfId="23">
      <calculatedColumnFormula>(IF(TabelaApropriacaoResumida[[#This Row],[SemConta]],"OBP","OBC"))</calculatedColumnFormula>
      <xmlColumnPr mapId="5" xpath="/sb:arquivo/sb:detalhes/sb:detalhe/ns2:CprDhCadastrar/dadosPgto/predoc/predocOB/codTipoOB" xmlDataType="string"/>
    </tableColumn>
    <tableColumn id="40" uniqueName="codCredorDevedor" name="pgtCodCredorDevedor" dataDxfId="22" totalsRowDxfId="21">
      <calculatedColumnFormula>(TabelaApropriacaoResumida[[#This Row],[CPF]])</calculatedColumnFormula>
      <xmlColumnPr mapId="5" xpath="/sb:arquivo/sb:detalhes/sb:detalhe/ns2:CprDhCadastrar/dadosPgto/predoc/predocOB/codCredorDevedor" xmlDataType="string"/>
    </tableColumn>
    <tableColumn id="41" uniqueName="banco" name="OBBanco" dataDxfId="20" totalsRowDxfId="19">
      <calculatedColumnFormula>(IF(TabelaApropriacaoResumida[[#This Row],[SemConta]],"001",TabelaApropriacaoResumida[[#This Row],[Banco]]))</calculatedColumnFormula>
      <xmlColumnPr mapId="5" xpath="/sb:arquivo/sb:detalhes/sb:detalhe/ns2:CprDhCadastrar/dadosPgto/predoc/predocOB/numDomiBancFavo/banco" xmlDataType="integer"/>
    </tableColumn>
    <tableColumn id="42" uniqueName="agencia" name="OBAgencia" dataDxfId="18" totalsRowDxfId="17">
      <calculatedColumnFormula>(IF(TabelaApropriacaoResumida[[#This Row],[SemConta]],$B$15,TabelaApropriacaoResumida[[#This Row],[Agência]]))</calculatedColumnFormula>
      <xmlColumnPr mapId="5" xpath="/sb:arquivo/sb:detalhes/sb:detalhe/ns2:CprDhCadastrar/dadosPgto/predoc/predocOB/numDomiBancFavo/agencia" xmlDataType="integer"/>
    </tableColumn>
    <tableColumn id="43" uniqueName="conta" name="OBConta" dataDxfId="16" totalsRowDxfId="15">
      <calculatedColumnFormula>(IF(TabelaApropriacaoResumida[[#This Row],[SemConta]],"PAGAMENTO",TabelaApropriacaoResumida[[#This Row],[Conta]]))</calculatedColumnFormula>
      <xmlColumnPr mapId="5" xpath="/sb:arquivo/sb:detalhes/sb:detalhe/ns2:CprDhCadastrar/dadosPgto/predoc/predocOB/numDomiBancFavo/conta" xmlDataType="string"/>
    </tableColumn>
    <tableColumn id="44" uniqueName="conta" name="PagadorConta" dataDxfId="14" totalsRowDxfId="13">
      <calculatedColumnFormula>("UNICA")</calculatedColumnFormula>
      <xmlColumnPr mapId="5" xpath="/sb:arquivo/sb:detalhes/sb:detalhe/ns2:CprDhCadastrar/dadosPgto/predoc/predocOB/numDomiBancPgto/conta" xmlDataType="string"/>
    </tableColumn>
    <tableColumn id="45" uniqueName="txtProcesso" name="OBtxtProcesso" dataDxfId="12" totalsRowDxfId="11">
      <calculatedColumnFormula>($D$10)</calculatedColumnFormula>
      <xmlColumnPr mapId="5" xpath="/sb:arquivo/sb:detalhes/sb:detalhe/ns2:CprDhCadastrar/dadosPgto/predoc/predocOB/txtProcesso" xmlDataType="string"/>
    </tableColumn>
    <tableColumn id="46" uniqueName="0" name="CPF" dataDxfId="10"/>
    <tableColumn id="47" uniqueName="0" name="Nome do credor (opcional)" dataDxfId="9" dataCellStyle="Currency 2"/>
    <tableColumn id="48" uniqueName="0" name="Banco" dataDxfId="8"/>
    <tableColumn id="49" uniqueName="0" name="Agência" dataDxfId="7" dataCellStyle="Currency 2"/>
    <tableColumn id="50" uniqueName="0" name="Conta" dataDxfId="6"/>
    <tableColumn id="51" uniqueName="0" name="Empenho" dataDxfId="5" totalsRowDxfId="4" dataCellStyle="Currency 2"/>
    <tableColumn id="1" uniqueName="0" name="SubItem" dataDxfId="3" totalsRowDxfId="2" dataCellStyle="Currency 2"/>
    <tableColumn id="52" uniqueName="0" name="Valor" dataDxfId="1" totalsRowDxfId="0" dataCellStyle="Currency 2"/>
  </tableColumns>
  <tableStyleInfo name="TableStyleMedium14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" r="B7" connectionId="0">
    <xmlCellPr id="1" uniqueName="sb:codigoLayout">
      <xmlPr mapId="5" xpath="/sb:arquivo/sb:header/sb:codigoLayout" xmlDataType="string"/>
    </xmlCellPr>
  </singleXmlCell>
  <singleXmlCell id="3" r="B8" connectionId="0">
    <xmlCellPr id="1" uniqueName="sb:dataGeracao">
      <xmlPr mapId="5" xpath="/sb:arquivo/sb:header/sb:dataGeracao" xmlDataType="string"/>
    </xmlCellPr>
  </singleXmlCell>
  <singleXmlCell id="4" r="B4" connectionId="0">
    <xmlCellPr id="1" uniqueName="sb:sequencialGeracao">
      <xmlPr mapId="5" xpath="/sb:arquivo/sb:header/sb:sequencialGeracao" xmlDataType="positiveInteger"/>
    </xmlCellPr>
  </singleXmlCell>
  <singleXmlCell id="5" r="B9" connectionId="0">
    <xmlCellPr id="1" uniqueName="sb:anoReferencia">
      <xmlPr mapId="5" xpath="/sb:arquivo/sb:header/sb:anoReferencia" xmlDataType="nonNegativeInteger"/>
    </xmlCellPr>
  </singleXmlCell>
  <singleXmlCell id="6" r="B5" connectionId="0">
    <xmlCellPr id="1" uniqueName="sb:ugResponsavel">
      <xmlPr mapId="5" xpath="/sb:arquivo/sb:header/sb:ugResponsavel" xmlDataType="nonNegativeInteger"/>
    </xmlCellPr>
  </singleXmlCell>
  <singleXmlCell id="7" r="B6" connectionId="0">
    <xmlCellPr id="1" uniqueName="sb:cpfResponsavel">
      <xmlPr mapId="5" xpath="/sb:arquivo/sb:header/sb:cpfResponsavel" xmlDataType="string"/>
    </xmlCellPr>
  </singleXmlCell>
  <singleXmlCell id="8" r="B10" connectionId="0">
    <xmlCellPr id="1" uniqueName="sb:quantidadeDetalhe">
      <xmlPr mapId="5" xpath="/sb:arquivo/sb:trailler/sb:quantidadeDetalhe" xmlDataType="positive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1.xml"/><Relationship Id="rId4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XFC49"/>
  <sheetViews>
    <sheetView tabSelected="1" zoomScaleNormal="100" workbookViewId="0">
      <selection activeCell="AZ18" sqref="AZ18"/>
    </sheetView>
  </sheetViews>
  <sheetFormatPr defaultColWidth="0" defaultRowHeight="15" outlineLevelCol="1" x14ac:dyDescent="0.25"/>
  <cols>
    <col min="1" max="1" width="16.42578125" style="23" bestFit="1" customWidth="1"/>
    <col min="2" max="2" width="12.42578125" style="23" bestFit="1" customWidth="1"/>
    <col min="3" max="3" width="15.28515625" style="23" customWidth="1"/>
    <col min="4" max="4" width="42.5703125" style="23" customWidth="1"/>
    <col min="5" max="5" width="1.5703125" style="3" customWidth="1"/>
    <col min="6" max="6" width="13.7109375" style="42" hidden="1" customWidth="1" outlineLevel="1"/>
    <col min="7" max="7" width="10.42578125" style="12" hidden="1" customWidth="1" outlineLevel="1"/>
    <col min="8" max="8" width="7.5703125" style="12" hidden="1" customWidth="1" outlineLevel="1"/>
    <col min="9" max="9" width="10.42578125" style="12" hidden="1" customWidth="1" outlineLevel="1"/>
    <col min="10" max="11" width="11.7109375" style="44" hidden="1" customWidth="1" outlineLevel="1"/>
    <col min="12" max="12" width="10.7109375" style="12" hidden="1" customWidth="1" outlineLevel="1"/>
    <col min="13" max="13" width="6.5703125" style="12" hidden="1" customWidth="1" outlineLevel="1"/>
    <col min="14" max="14" width="9.28515625" style="12" hidden="1" customWidth="1" outlineLevel="1"/>
    <col min="15" max="15" width="15.5703125" style="12" hidden="1" customWidth="1" outlineLevel="1"/>
    <col min="16" max="16" width="9" style="12" hidden="1" customWidth="1" outlineLevel="1"/>
    <col min="17" max="17" width="16.140625" style="12" hidden="1" customWidth="1" outlineLevel="1"/>
    <col min="18" max="18" width="11.7109375" style="12" hidden="1" customWidth="1" outlineLevel="1"/>
    <col min="19" max="19" width="12.28515625" style="12" hidden="1" customWidth="1" outlineLevel="1"/>
    <col min="20" max="20" width="8.28515625" style="12" hidden="1" customWidth="1" outlineLevel="1"/>
    <col min="21" max="21" width="13.7109375" style="12" hidden="1" customWidth="1" outlineLevel="1"/>
    <col min="22" max="22" width="12.42578125" style="12" hidden="1" customWidth="1" outlineLevel="1"/>
    <col min="23" max="23" width="11.85546875" style="12" hidden="1" customWidth="1" outlineLevel="1"/>
    <col min="24" max="24" width="7.28515625" style="12" hidden="1" customWidth="1" outlineLevel="1"/>
    <col min="25" max="25" width="11.28515625" style="12" hidden="1" customWidth="1" outlineLevel="1"/>
    <col min="26" max="26" width="17.7109375" style="12" hidden="1" customWidth="1" outlineLevel="1"/>
    <col min="27" max="27" width="10.42578125" style="12" hidden="1" customWidth="1" outlineLevel="1"/>
    <col min="28" max="28" width="15.28515625" style="12" hidden="1" customWidth="1" outlineLevel="1"/>
    <col min="29" max="29" width="10.42578125" style="12" hidden="1" customWidth="1" outlineLevel="1"/>
    <col min="30" max="31" width="10.5703125" style="12" hidden="1" customWidth="1" outlineLevel="1"/>
    <col min="32" max="32" width="13.7109375" style="12" hidden="1" customWidth="1" outlineLevel="1"/>
    <col min="33" max="33" width="14" style="12" hidden="1" customWidth="1" outlineLevel="1"/>
    <col min="34" max="34" width="15.28515625" style="12" hidden="1" customWidth="1" outlineLevel="1"/>
    <col min="35" max="35" width="14.7109375" style="12" hidden="1" customWidth="1" outlineLevel="1"/>
    <col min="36" max="36" width="13.28515625" style="12" hidden="1" customWidth="1" outlineLevel="1"/>
    <col min="37" max="37" width="9.140625" style="12" hidden="1" customWidth="1" outlineLevel="1"/>
    <col min="38" max="38" width="12.5703125" style="12" hidden="1" customWidth="1" outlineLevel="1"/>
    <col min="39" max="39" width="14.42578125" style="12" hidden="1" customWidth="1" outlineLevel="1"/>
    <col min="40" max="40" width="6.5703125" style="12" hidden="1" customWidth="1" outlineLevel="1"/>
    <col min="41" max="41" width="16.85546875" style="12" hidden="1" customWidth="1" outlineLevel="1"/>
    <col min="42" max="42" width="8.140625" style="12" hidden="1" customWidth="1" outlineLevel="1"/>
    <col min="43" max="43" width="9.42578125" style="12" hidden="1" customWidth="1" outlineLevel="1"/>
    <col min="44" max="44" width="12.85546875" style="12" hidden="1" customWidth="1" outlineLevel="1"/>
    <col min="45" max="45" width="18.5703125" style="12" hidden="1" customWidth="1" outlineLevel="1"/>
    <col min="46" max="46" width="9.140625" style="12" hidden="1" customWidth="1" outlineLevel="1"/>
    <col min="47" max="47" width="10.42578125" style="12" hidden="1" customWidth="1" outlineLevel="1"/>
    <col min="48" max="48" width="9.7109375" style="12" hidden="1" customWidth="1" outlineLevel="1"/>
    <col min="49" max="49" width="12.5703125" style="12" hidden="1" customWidth="1" outlineLevel="1"/>
    <col min="50" max="50" width="15.5703125" style="12" hidden="1" customWidth="1" outlineLevel="1"/>
    <col min="51" max="51" width="12" style="14" customWidth="1" collapsed="1"/>
    <col min="52" max="52" width="37.85546875" style="14" bestFit="1" customWidth="1"/>
    <col min="53" max="53" width="8.85546875" style="14" customWidth="1"/>
    <col min="54" max="54" width="9.5703125" style="14" customWidth="1"/>
    <col min="55" max="55" width="13.7109375" style="14" customWidth="1"/>
    <col min="56" max="56" width="14.7109375" style="14" bestFit="1" customWidth="1"/>
    <col min="57" max="57" width="10.28515625" style="14" bestFit="1" customWidth="1"/>
    <col min="58" max="58" width="13.28515625" customWidth="1"/>
    <col min="59" max="16383" width="8.85546875" hidden="1"/>
    <col min="16384" max="16384" width="6.28515625" hidden="1"/>
  </cols>
  <sheetData>
    <row r="1" spans="1:58" ht="71.25" thickBot="1" x14ac:dyDescent="0.3">
      <c r="A1" s="64" t="s">
        <v>104</v>
      </c>
      <c r="B1" s="65"/>
      <c r="C1" s="65"/>
      <c r="D1" s="66"/>
      <c r="E1" s="45" t="s">
        <v>82</v>
      </c>
      <c r="F1" s="63"/>
      <c r="G1" s="63"/>
      <c r="H1" s="63"/>
      <c r="I1" s="63" t="s">
        <v>30</v>
      </c>
      <c r="J1" s="63"/>
      <c r="K1" s="63"/>
      <c r="L1" s="7"/>
      <c r="M1" s="63" t="s">
        <v>30</v>
      </c>
      <c r="N1" s="63"/>
      <c r="O1" s="63"/>
      <c r="P1" s="63" t="s">
        <v>30</v>
      </c>
      <c r="Q1" s="63"/>
      <c r="R1" s="63"/>
      <c r="S1" s="63" t="s">
        <v>30</v>
      </c>
      <c r="T1" s="63"/>
      <c r="U1" s="63"/>
      <c r="V1" s="63" t="s">
        <v>30</v>
      </c>
      <c r="W1" s="63"/>
      <c r="X1" s="63"/>
      <c r="Y1" s="63" t="s">
        <v>30</v>
      </c>
      <c r="Z1" s="63"/>
      <c r="AA1" s="63"/>
      <c r="AB1" s="63" t="s">
        <v>30</v>
      </c>
      <c r="AC1" s="63"/>
      <c r="AD1" s="63"/>
      <c r="AE1" s="7"/>
      <c r="AF1" s="63" t="s">
        <v>30</v>
      </c>
      <c r="AG1" s="63"/>
      <c r="AH1" s="63"/>
      <c r="AI1" s="63" t="s">
        <v>30</v>
      </c>
      <c r="AJ1" s="63"/>
      <c r="AK1" s="63"/>
      <c r="AL1" s="63" t="s">
        <v>30</v>
      </c>
      <c r="AM1" s="63"/>
      <c r="AN1" s="63"/>
      <c r="AO1" s="63" t="s">
        <v>30</v>
      </c>
      <c r="AP1" s="63"/>
      <c r="AQ1" s="63"/>
      <c r="AR1" s="63" t="s">
        <v>30</v>
      </c>
      <c r="AS1" s="63"/>
      <c r="AT1" s="63"/>
      <c r="AU1" s="63" t="s">
        <v>30</v>
      </c>
      <c r="AV1" s="63"/>
      <c r="AW1" s="63"/>
      <c r="AX1" s="63"/>
      <c r="AY1" s="85" t="s">
        <v>91</v>
      </c>
      <c r="AZ1" s="85"/>
      <c r="BA1" s="85"/>
      <c r="BB1" s="85"/>
      <c r="BC1" s="85"/>
      <c r="BD1" s="85"/>
      <c r="BE1" s="46"/>
      <c r="BF1" s="22"/>
    </row>
    <row r="2" spans="1:58" ht="30.75" thickBot="1" x14ac:dyDescent="0.3">
      <c r="A2" s="75" t="s">
        <v>0</v>
      </c>
      <c r="B2" s="76"/>
      <c r="C2" s="76"/>
      <c r="D2" s="77"/>
      <c r="E2" s="17"/>
      <c r="F2" s="63"/>
      <c r="G2" s="63"/>
      <c r="H2" s="63"/>
      <c r="I2" s="63"/>
      <c r="J2" s="63"/>
      <c r="K2" s="63"/>
      <c r="L2" s="7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7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81" t="s">
        <v>31</v>
      </c>
      <c r="AZ2" s="82"/>
      <c r="BA2" s="82"/>
      <c r="BB2" s="82"/>
      <c r="BC2" s="82"/>
      <c r="BD2" s="47" t="str">
        <f>"Quantidade:"&amp;CHAR(10)&amp;COUNTA(TabelaApropriacaoResumida[CPF])&amp;" linhas"</f>
        <v>Quantidade:
6 linhas</v>
      </c>
      <c r="BE2" s="47"/>
      <c r="BF2" s="13" t="str">
        <f>"Total:"&amp;CHAR(10)&amp;DOLLAR(SUM(TabelaApropriacaoResumida[Valor]))</f>
        <v>Total:
R$ 1.400,00</v>
      </c>
    </row>
    <row r="3" spans="1:58" ht="15.75" thickBot="1" x14ac:dyDescent="0.3">
      <c r="A3" s="78" t="s">
        <v>1</v>
      </c>
      <c r="B3" s="80"/>
      <c r="C3" s="78" t="s">
        <v>2</v>
      </c>
      <c r="D3" s="79"/>
      <c r="F3" s="9" t="s">
        <v>32</v>
      </c>
      <c r="G3" s="9" t="s">
        <v>33</v>
      </c>
      <c r="H3" s="9" t="s">
        <v>34</v>
      </c>
      <c r="I3" s="9" t="s">
        <v>35</v>
      </c>
      <c r="J3" s="11" t="s">
        <v>36</v>
      </c>
      <c r="K3" s="11" t="s">
        <v>37</v>
      </c>
      <c r="L3" s="9" t="s">
        <v>38</v>
      </c>
      <c r="M3" s="9" t="s">
        <v>39</v>
      </c>
      <c r="N3" s="9" t="s">
        <v>40</v>
      </c>
      <c r="O3" s="9" t="s">
        <v>41</v>
      </c>
      <c r="P3" s="9" t="s">
        <v>42</v>
      </c>
      <c r="Q3" s="9" t="s">
        <v>43</v>
      </c>
      <c r="R3" s="9" t="s">
        <v>44</v>
      </c>
      <c r="S3" s="9" t="s">
        <v>45</v>
      </c>
      <c r="T3" s="9" t="s">
        <v>46</v>
      </c>
      <c r="U3" s="9" t="s">
        <v>47</v>
      </c>
      <c r="V3" s="9" t="s">
        <v>48</v>
      </c>
      <c r="W3" s="9" t="s">
        <v>49</v>
      </c>
      <c r="X3" s="9" t="s">
        <v>50</v>
      </c>
      <c r="Y3" s="9" t="s">
        <v>51</v>
      </c>
      <c r="Z3" s="9" t="s">
        <v>52</v>
      </c>
      <c r="AA3" s="9" t="s">
        <v>53</v>
      </c>
      <c r="AB3" s="9" t="s">
        <v>54</v>
      </c>
      <c r="AC3" s="9" t="s">
        <v>55</v>
      </c>
      <c r="AD3" s="9" t="s">
        <v>56</v>
      </c>
      <c r="AE3" s="43" t="s">
        <v>90</v>
      </c>
      <c r="AF3" s="9" t="s">
        <v>57</v>
      </c>
      <c r="AG3" s="9" t="s">
        <v>58</v>
      </c>
      <c r="AH3" s="9" t="s">
        <v>59</v>
      </c>
      <c r="AI3" s="9" t="s">
        <v>60</v>
      </c>
      <c r="AJ3" s="9" t="s">
        <v>61</v>
      </c>
      <c r="AK3" s="9" t="s">
        <v>62</v>
      </c>
      <c r="AL3" s="9" t="s">
        <v>63</v>
      </c>
      <c r="AM3" s="9" t="s">
        <v>64</v>
      </c>
      <c r="AN3" s="9" t="s">
        <v>65</v>
      </c>
      <c r="AO3" s="9" t="s">
        <v>89</v>
      </c>
      <c r="AP3" s="9" t="s">
        <v>66</v>
      </c>
      <c r="AQ3" s="9" t="s">
        <v>67</v>
      </c>
      <c r="AR3" s="9" t="s">
        <v>68</v>
      </c>
      <c r="AS3" s="9" t="s">
        <v>69</v>
      </c>
      <c r="AT3" s="9" t="s">
        <v>70</v>
      </c>
      <c r="AU3" s="9" t="s">
        <v>71</v>
      </c>
      <c r="AV3" s="9" t="s">
        <v>72</v>
      </c>
      <c r="AW3" s="9" t="s">
        <v>73</v>
      </c>
      <c r="AX3" s="9" t="s">
        <v>74</v>
      </c>
      <c r="AY3" s="4" t="s">
        <v>75</v>
      </c>
      <c r="AZ3" s="4" t="s">
        <v>87</v>
      </c>
      <c r="BA3" s="4" t="s">
        <v>76</v>
      </c>
      <c r="BB3" s="4" t="s">
        <v>77</v>
      </c>
      <c r="BC3" s="4" t="s">
        <v>78</v>
      </c>
      <c r="BD3" s="4" t="s">
        <v>79</v>
      </c>
      <c r="BE3" s="4" t="s">
        <v>88</v>
      </c>
      <c r="BF3" s="5" t="s">
        <v>80</v>
      </c>
    </row>
    <row r="4" spans="1:58" x14ac:dyDescent="0.25">
      <c r="A4" s="26" t="s">
        <v>3</v>
      </c>
      <c r="B4" s="32">
        <v>1</v>
      </c>
      <c r="C4" s="30" t="s">
        <v>4</v>
      </c>
      <c r="D4" s="31" t="s">
        <v>94</v>
      </c>
      <c r="F4" s="9" t="b">
        <f>AND(ISBLANK(TabelaApropriacaoResumida[[#This Row],[Banco]]),ISBLANK(TabelaApropriacaoResumida[[#This Row],[Agência]]),ISBLANK(TabelaApropriacaoResumida[[#This Row],[Conta]]))</f>
        <v>0</v>
      </c>
      <c r="G4" s="9">
        <f t="shared" ref="G4:G9" si="0">($B$5)</f>
        <v>155850</v>
      </c>
      <c r="H4" s="9" t="str">
        <f t="shared" ref="H4:H9" ca="1" si="1">($B$9)</f>
        <v>2024</v>
      </c>
      <c r="I4" s="8" t="str">
        <f t="shared" ref="I4:I9" si="2">($B$14)</f>
        <v>RP</v>
      </c>
      <c r="J4" s="11">
        <f t="shared" ref="J4:J9" ca="1" si="3">DATEVALUE($B$8)</f>
        <v>45520</v>
      </c>
      <c r="K4" s="11">
        <f t="shared" ref="K4:K9" ca="1" si="4">DATEVALUE($B$8)</f>
        <v>45520</v>
      </c>
      <c r="L4" s="9">
        <f t="shared" ref="L4:L9" si="5">($B$5)</f>
        <v>155850</v>
      </c>
      <c r="M4" s="10">
        <f>(TabelaApropriacaoResumida[[#This Row],[Valor]])</f>
        <v>200</v>
      </c>
      <c r="N4" s="8" t="str">
        <f t="shared" ref="N4:N9" si="6">($D$5)</f>
        <v>Apropriação de bolsas Edital 067/2021
PROPI 1ª parcela. IFMaker Educador Campus Jardim. Despacho 239/2021 JD-DIREN. Processo: 23347.007791.2021-16</v>
      </c>
      <c r="O4" s="8" t="str">
        <f t="shared" ref="O4:O9" si="7">($D$4)</f>
        <v>23347.007791.2021-16</v>
      </c>
      <c r="P4" s="11">
        <f t="shared" ref="P4:P9" si="8">($B$12)</f>
        <v>45305</v>
      </c>
      <c r="Q4" s="8" t="str">
        <f>(TabelaApropriacaoResumida[[#This Row],[CPF]])</f>
        <v>12345678912</v>
      </c>
      <c r="R4" s="11">
        <f t="shared" ref="R4:R9" si="9">($B$13)</f>
        <v>46007</v>
      </c>
      <c r="S4" s="8">
        <f t="shared" ref="S4:S9" si="10">($B$5)</f>
        <v>155850</v>
      </c>
      <c r="T4" s="11">
        <f t="shared" ref="T4:T9" si="11">($B$17)</f>
        <v>45518</v>
      </c>
      <c r="U4" s="8" t="str">
        <f t="shared" ref="U4:U9" si="12">($B$18)</f>
        <v>0672021001</v>
      </c>
      <c r="V4" s="10">
        <f>(TabelaApropriacaoResumida[[#This Row],[Valor]])</f>
        <v>200</v>
      </c>
      <c r="W4" s="9">
        <f>(1)</f>
        <v>1</v>
      </c>
      <c r="X4" s="8" t="str">
        <f>($B$20)</f>
        <v>DSP061</v>
      </c>
      <c r="Y4" s="9">
        <f t="shared" ref="Y4:Y9" si="13">($B$5)</f>
        <v>155850</v>
      </c>
      <c r="Z4" s="9">
        <f>(1)</f>
        <v>1</v>
      </c>
      <c r="AA4" s="8" t="str">
        <f>(TabelaApropriacaoResumida[[#This Row],[Empenho]])</f>
        <v>2024NE000123</v>
      </c>
      <c r="AB4" s="9">
        <f>TabelaApropriacaoResumida[[#This Row],[SubItem]]</f>
        <v>1</v>
      </c>
      <c r="AC4" s="10">
        <f>(TabelaApropriacaoResumida[[#This Row],[Valor]])</f>
        <v>200</v>
      </c>
      <c r="AD4" s="9" t="str">
        <f t="shared" ref="AD4:AD9" si="14">($B$21)</f>
        <v>394110100</v>
      </c>
      <c r="AE4" s="9" t="str">
        <f t="shared" ref="AE4:AE9" si="15">IF(LEN($B$22)&gt;=5,$B$22,"")</f>
        <v/>
      </c>
      <c r="AF4" s="9">
        <f>(1)</f>
        <v>1</v>
      </c>
      <c r="AG4" s="8" t="str">
        <f t="shared" ref="AG4:AG9" si="16">($D$17)</f>
        <v>CC-GENERICO</v>
      </c>
      <c r="AH4" s="9">
        <f t="shared" ref="AH4:AH9" si="17">($D$18)</f>
        <v>8</v>
      </c>
      <c r="AI4" s="9">
        <f t="shared" ref="AI4:AI9" si="18">($D$19)</f>
        <v>2024</v>
      </c>
      <c r="AJ4" s="9">
        <f t="shared" ref="AJ4:AJ9" si="19">($D$21)</f>
        <v>155850</v>
      </c>
      <c r="AK4" s="9">
        <f t="shared" ref="AK4:AK9" si="20">($D$20)</f>
        <v>242423</v>
      </c>
      <c r="AL4" s="9">
        <f>(1)</f>
        <v>1</v>
      </c>
      <c r="AM4" s="9">
        <f>(1)</f>
        <v>1</v>
      </c>
      <c r="AN4" s="10">
        <f>(TabelaApropriacaoResumida[[#This Row],[Valor]])</f>
        <v>200</v>
      </c>
      <c r="AO4" s="8" t="str">
        <f>(TabelaApropriacaoResumida[[#This Row],[CPF]])</f>
        <v>12345678912</v>
      </c>
      <c r="AP4" s="10">
        <f>(TabelaApropriacaoResumida[[#This Row],[Valor]])</f>
        <v>200</v>
      </c>
      <c r="AQ4" s="8" t="str">
        <f t="shared" ref="AQ4:AQ9" si="21">($D$11)</f>
        <v>Pagamento de bolsas Edital 067/2021
PROPI 1ª parcela. IFMaker Educador Campus Jardim. Despacho 239/2021 JD-DIREN. Processo: 23347.007791.2021-16</v>
      </c>
      <c r="AR4" s="8" t="str">
        <f>(IF(TabelaApropriacaoResumida[[#This Row],[SemConta]],"OBP","OBC"))</f>
        <v>OBC</v>
      </c>
      <c r="AS4" s="8" t="str">
        <f>(TabelaApropriacaoResumida[[#This Row],[CPF]])</f>
        <v>12345678912</v>
      </c>
      <c r="AT4" s="9" t="str">
        <f>(IF(TabelaApropriacaoResumida[[#This Row],[SemConta]],"001",TabelaApropriacaoResumida[[#This Row],[Banco]]))</f>
        <v>1</v>
      </c>
      <c r="AU4" s="9" t="str">
        <f>(IF(TabelaApropriacaoResumida[[#This Row],[SemConta]],$B$15,TabelaApropriacaoResumida[[#This Row],[Agência]]))</f>
        <v>1234</v>
      </c>
      <c r="AV4" s="8" t="str">
        <f>(IF(TabelaApropriacaoResumida[[#This Row],[SemConta]],"PAGAMENTO",TabelaApropriacaoResumida[[#This Row],[Conta]]))</f>
        <v>12345789</v>
      </c>
      <c r="AW4" s="8" t="str">
        <f t="shared" ref="AW4:AW9" si="22">("UNICA")</f>
        <v>UNICA</v>
      </c>
      <c r="AX4" s="8" t="str">
        <f t="shared" ref="AX4:AX9" si="23">($D$10)</f>
        <v>23347.007791.2021-16</v>
      </c>
      <c r="AY4" s="20" t="s">
        <v>98</v>
      </c>
      <c r="AZ4" s="20" t="s">
        <v>99</v>
      </c>
      <c r="BA4" s="20" t="s">
        <v>93</v>
      </c>
      <c r="BB4" s="20" t="s">
        <v>100</v>
      </c>
      <c r="BC4" s="20" t="s">
        <v>101</v>
      </c>
      <c r="BD4" s="6" t="s">
        <v>102</v>
      </c>
      <c r="BE4" s="6">
        <v>1</v>
      </c>
      <c r="BF4" s="1">
        <v>200</v>
      </c>
    </row>
    <row r="5" spans="1:58" ht="14.45" customHeight="1" x14ac:dyDescent="0.25">
      <c r="A5" s="33" t="s">
        <v>5</v>
      </c>
      <c r="B5" s="34">
        <v>155850</v>
      </c>
      <c r="C5" s="70" t="s">
        <v>83</v>
      </c>
      <c r="D5" s="67" t="s">
        <v>95</v>
      </c>
      <c r="F5" s="9" t="b">
        <f>AND(ISBLANK(TabelaApropriacaoResumida[[#This Row],[Banco]]),ISBLANK(TabelaApropriacaoResumida[[#This Row],[Agência]]),ISBLANK(TabelaApropriacaoResumida[[#This Row],[Conta]]))</f>
        <v>0</v>
      </c>
      <c r="G5" s="9">
        <f t="shared" si="0"/>
        <v>155850</v>
      </c>
      <c r="H5" s="9" t="str">
        <f t="shared" ca="1" si="1"/>
        <v>2024</v>
      </c>
      <c r="I5" s="8" t="str">
        <f t="shared" si="2"/>
        <v>RP</v>
      </c>
      <c r="J5" s="11">
        <f t="shared" ca="1" si="3"/>
        <v>45520</v>
      </c>
      <c r="K5" s="11">
        <f t="shared" ca="1" si="4"/>
        <v>45520</v>
      </c>
      <c r="L5" s="9">
        <f t="shared" si="5"/>
        <v>155850</v>
      </c>
      <c r="M5" s="10">
        <f>(TabelaApropriacaoResumida[[#This Row],[Valor]])</f>
        <v>200</v>
      </c>
      <c r="N5" s="8" t="str">
        <f t="shared" si="6"/>
        <v>Apropriação de bolsas Edital 067/2021
PROPI 1ª parcela. IFMaker Educador Campus Jardim. Despacho 239/2021 JD-DIREN. Processo: 23347.007791.2021-16</v>
      </c>
      <c r="O5" s="8" t="str">
        <f t="shared" si="7"/>
        <v>23347.007791.2021-16</v>
      </c>
      <c r="P5" s="11">
        <f t="shared" si="8"/>
        <v>45305</v>
      </c>
      <c r="Q5" s="8" t="str">
        <f>(TabelaApropriacaoResumida[[#This Row],[CPF]])</f>
        <v>12345678912</v>
      </c>
      <c r="R5" s="11">
        <f t="shared" si="9"/>
        <v>46007</v>
      </c>
      <c r="S5" s="8">
        <f t="shared" si="10"/>
        <v>155850</v>
      </c>
      <c r="T5" s="11">
        <f t="shared" si="11"/>
        <v>45518</v>
      </c>
      <c r="U5" s="8" t="str">
        <f t="shared" si="12"/>
        <v>0672021001</v>
      </c>
      <c r="V5" s="10">
        <f>(TabelaApropriacaoResumida[[#This Row],[Valor]])</f>
        <v>200</v>
      </c>
      <c r="W5" s="9">
        <f>(1)</f>
        <v>1</v>
      </c>
      <c r="X5" s="8" t="str">
        <f t="shared" ref="X5:X9" si="24">($B$20)</f>
        <v>DSP061</v>
      </c>
      <c r="Y5" s="9">
        <f t="shared" si="13"/>
        <v>155850</v>
      </c>
      <c r="Z5" s="9">
        <f>(1)</f>
        <v>1</v>
      </c>
      <c r="AA5" s="8" t="str">
        <f>(TabelaApropriacaoResumida[[#This Row],[Empenho]])</f>
        <v>2024NE000123</v>
      </c>
      <c r="AB5" s="9">
        <f>TabelaApropriacaoResumida[[#This Row],[SubItem]]</f>
        <v>1</v>
      </c>
      <c r="AC5" s="10">
        <f>(TabelaApropriacaoResumida[[#This Row],[Valor]])</f>
        <v>200</v>
      </c>
      <c r="AD5" s="9" t="str">
        <f t="shared" si="14"/>
        <v>394110100</v>
      </c>
      <c r="AE5" s="9" t="str">
        <f t="shared" si="15"/>
        <v/>
      </c>
      <c r="AF5" s="9">
        <f>(1)</f>
        <v>1</v>
      </c>
      <c r="AG5" s="8" t="str">
        <f t="shared" si="16"/>
        <v>CC-GENERICO</v>
      </c>
      <c r="AH5" s="9">
        <f t="shared" si="17"/>
        <v>8</v>
      </c>
      <c r="AI5" s="9">
        <f t="shared" si="18"/>
        <v>2024</v>
      </c>
      <c r="AJ5" s="9">
        <f t="shared" si="19"/>
        <v>155850</v>
      </c>
      <c r="AK5" s="9">
        <f t="shared" si="20"/>
        <v>242423</v>
      </c>
      <c r="AL5" s="9">
        <f>(1)</f>
        <v>1</v>
      </c>
      <c r="AM5" s="9">
        <f>(1)</f>
        <v>1</v>
      </c>
      <c r="AN5" s="10">
        <f>(TabelaApropriacaoResumida[[#This Row],[Valor]])</f>
        <v>200</v>
      </c>
      <c r="AO5" s="8" t="str">
        <f>(TabelaApropriacaoResumida[[#This Row],[CPF]])</f>
        <v>12345678912</v>
      </c>
      <c r="AP5" s="10">
        <f>(TabelaApropriacaoResumida[[#This Row],[Valor]])</f>
        <v>200</v>
      </c>
      <c r="AQ5" s="8" t="str">
        <f t="shared" si="21"/>
        <v>Pagamento de bolsas Edital 067/2021
PROPI 1ª parcela. IFMaker Educador Campus Jardim. Despacho 239/2021 JD-DIREN. Processo: 23347.007791.2021-16</v>
      </c>
      <c r="AR5" s="8" t="str">
        <f>(IF(TabelaApropriacaoResumida[[#This Row],[SemConta]],"OBP","OBC"))</f>
        <v>OBC</v>
      </c>
      <c r="AS5" s="8" t="str">
        <f>(TabelaApropriacaoResumida[[#This Row],[CPF]])</f>
        <v>12345678912</v>
      </c>
      <c r="AT5" s="9" t="str">
        <f>(IF(TabelaApropriacaoResumida[[#This Row],[SemConta]],"001",TabelaApropriacaoResumida[[#This Row],[Banco]]))</f>
        <v>1</v>
      </c>
      <c r="AU5" s="9" t="str">
        <f>(IF(TabelaApropriacaoResumida[[#This Row],[SemConta]],$B$15,TabelaApropriacaoResumida[[#This Row],[Agência]]))</f>
        <v>1234</v>
      </c>
      <c r="AV5" s="8" t="str">
        <f>(IF(TabelaApropriacaoResumida[[#This Row],[SemConta]],"PAGAMENTO",TabelaApropriacaoResumida[[#This Row],[Conta]]))</f>
        <v>12345789</v>
      </c>
      <c r="AW5" s="8" t="str">
        <f t="shared" si="22"/>
        <v>UNICA</v>
      </c>
      <c r="AX5" s="8" t="str">
        <f t="shared" si="23"/>
        <v>23347.007791.2021-16</v>
      </c>
      <c r="AY5" s="20" t="s">
        <v>98</v>
      </c>
      <c r="AZ5" s="20" t="s">
        <v>99</v>
      </c>
      <c r="BA5" s="20" t="s">
        <v>93</v>
      </c>
      <c r="BB5" s="20" t="s">
        <v>100</v>
      </c>
      <c r="BC5" s="20" t="s">
        <v>101</v>
      </c>
      <c r="BD5" s="6" t="s">
        <v>102</v>
      </c>
      <c r="BE5" s="6">
        <v>1</v>
      </c>
      <c r="BF5" s="1">
        <v>200</v>
      </c>
    </row>
    <row r="6" spans="1:58" x14ac:dyDescent="0.25">
      <c r="A6" s="26" t="s">
        <v>6</v>
      </c>
      <c r="B6" s="35" t="s">
        <v>103</v>
      </c>
      <c r="C6" s="71"/>
      <c r="D6" s="68"/>
      <c r="F6" s="9" t="b">
        <f>AND(ISBLANK(TabelaApropriacaoResumida[[#This Row],[Banco]]),ISBLANK(TabelaApropriacaoResumida[[#This Row],[Agência]]),ISBLANK(TabelaApropriacaoResumida[[#This Row],[Conta]]))</f>
        <v>0</v>
      </c>
      <c r="G6" s="9">
        <f t="shared" si="0"/>
        <v>155850</v>
      </c>
      <c r="H6" s="9" t="str">
        <f t="shared" ca="1" si="1"/>
        <v>2024</v>
      </c>
      <c r="I6" s="8" t="str">
        <f t="shared" si="2"/>
        <v>RP</v>
      </c>
      <c r="J6" s="11">
        <f t="shared" ca="1" si="3"/>
        <v>45520</v>
      </c>
      <c r="K6" s="11">
        <f t="shared" ca="1" si="4"/>
        <v>45520</v>
      </c>
      <c r="L6" s="9">
        <f t="shared" si="5"/>
        <v>155850</v>
      </c>
      <c r="M6" s="10">
        <f>(TabelaApropriacaoResumida[[#This Row],[Valor]])</f>
        <v>200</v>
      </c>
      <c r="N6" s="8" t="str">
        <f t="shared" si="6"/>
        <v>Apropriação de bolsas Edital 067/2021
PROPI 1ª parcela. IFMaker Educador Campus Jardim. Despacho 239/2021 JD-DIREN. Processo: 23347.007791.2021-16</v>
      </c>
      <c r="O6" s="8" t="str">
        <f t="shared" si="7"/>
        <v>23347.007791.2021-16</v>
      </c>
      <c r="P6" s="11">
        <f t="shared" si="8"/>
        <v>45305</v>
      </c>
      <c r="Q6" s="8" t="str">
        <f>(TabelaApropriacaoResumida[[#This Row],[CPF]])</f>
        <v>12345678912</v>
      </c>
      <c r="R6" s="11">
        <f t="shared" si="9"/>
        <v>46007</v>
      </c>
      <c r="S6" s="8">
        <f t="shared" si="10"/>
        <v>155850</v>
      </c>
      <c r="T6" s="11">
        <f t="shared" si="11"/>
        <v>45518</v>
      </c>
      <c r="U6" s="8" t="str">
        <f t="shared" si="12"/>
        <v>0672021001</v>
      </c>
      <c r="V6" s="10">
        <f>(TabelaApropriacaoResumida[[#This Row],[Valor]])</f>
        <v>200</v>
      </c>
      <c r="W6" s="9">
        <f>(1)</f>
        <v>1</v>
      </c>
      <c r="X6" s="8" t="str">
        <f t="shared" si="24"/>
        <v>DSP061</v>
      </c>
      <c r="Y6" s="9">
        <f t="shared" si="13"/>
        <v>155850</v>
      </c>
      <c r="Z6" s="9">
        <f>(1)</f>
        <v>1</v>
      </c>
      <c r="AA6" s="8" t="str">
        <f>(TabelaApropriacaoResumida[[#This Row],[Empenho]])</f>
        <v>2024NE000123</v>
      </c>
      <c r="AB6" s="9">
        <f>TabelaApropriacaoResumida[[#This Row],[SubItem]]</f>
        <v>1</v>
      </c>
      <c r="AC6" s="10">
        <f>(TabelaApropriacaoResumida[[#This Row],[Valor]])</f>
        <v>200</v>
      </c>
      <c r="AD6" s="9" t="str">
        <f t="shared" si="14"/>
        <v>394110100</v>
      </c>
      <c r="AE6" s="9" t="str">
        <f t="shared" si="15"/>
        <v/>
      </c>
      <c r="AF6" s="9">
        <f>(1)</f>
        <v>1</v>
      </c>
      <c r="AG6" s="8" t="str">
        <f t="shared" si="16"/>
        <v>CC-GENERICO</v>
      </c>
      <c r="AH6" s="9">
        <f t="shared" si="17"/>
        <v>8</v>
      </c>
      <c r="AI6" s="9">
        <f t="shared" si="18"/>
        <v>2024</v>
      </c>
      <c r="AJ6" s="9">
        <f t="shared" si="19"/>
        <v>155850</v>
      </c>
      <c r="AK6" s="9">
        <f t="shared" si="20"/>
        <v>242423</v>
      </c>
      <c r="AL6" s="9">
        <f>(1)</f>
        <v>1</v>
      </c>
      <c r="AM6" s="9">
        <f>(1)</f>
        <v>1</v>
      </c>
      <c r="AN6" s="10">
        <f>(TabelaApropriacaoResumida[[#This Row],[Valor]])</f>
        <v>200</v>
      </c>
      <c r="AO6" s="8" t="str">
        <f>(TabelaApropriacaoResumida[[#This Row],[CPF]])</f>
        <v>12345678912</v>
      </c>
      <c r="AP6" s="10">
        <f>(TabelaApropriacaoResumida[[#This Row],[Valor]])</f>
        <v>200</v>
      </c>
      <c r="AQ6" s="8" t="str">
        <f t="shared" si="21"/>
        <v>Pagamento de bolsas Edital 067/2021
PROPI 1ª parcela. IFMaker Educador Campus Jardim. Despacho 239/2021 JD-DIREN. Processo: 23347.007791.2021-16</v>
      </c>
      <c r="AR6" s="8" t="str">
        <f>(IF(TabelaApropriacaoResumida[[#This Row],[SemConta]],"OBP","OBC"))</f>
        <v>OBC</v>
      </c>
      <c r="AS6" s="8" t="str">
        <f>(TabelaApropriacaoResumida[[#This Row],[CPF]])</f>
        <v>12345678912</v>
      </c>
      <c r="AT6" s="9" t="str">
        <f>(IF(TabelaApropriacaoResumida[[#This Row],[SemConta]],"001",TabelaApropriacaoResumida[[#This Row],[Banco]]))</f>
        <v>1</v>
      </c>
      <c r="AU6" s="9" t="str">
        <f>(IF(TabelaApropriacaoResumida[[#This Row],[SemConta]],$B$15,TabelaApropriacaoResumida[[#This Row],[Agência]]))</f>
        <v>1234</v>
      </c>
      <c r="AV6" s="8" t="str">
        <f>(IF(TabelaApropriacaoResumida[[#This Row],[SemConta]],"PAGAMENTO",TabelaApropriacaoResumida[[#This Row],[Conta]]))</f>
        <v>12345789</v>
      </c>
      <c r="AW6" s="8" t="str">
        <f t="shared" si="22"/>
        <v>UNICA</v>
      </c>
      <c r="AX6" s="8" t="str">
        <f t="shared" si="23"/>
        <v>23347.007791.2021-16</v>
      </c>
      <c r="AY6" s="20" t="s">
        <v>98</v>
      </c>
      <c r="AZ6" s="20" t="s">
        <v>99</v>
      </c>
      <c r="BA6" s="20" t="s">
        <v>93</v>
      </c>
      <c r="BB6" s="20" t="s">
        <v>100</v>
      </c>
      <c r="BC6" s="20" t="s">
        <v>101</v>
      </c>
      <c r="BD6" s="6" t="s">
        <v>102</v>
      </c>
      <c r="BE6" s="6">
        <v>1</v>
      </c>
      <c r="BF6" s="1">
        <v>200</v>
      </c>
    </row>
    <row r="7" spans="1:58" x14ac:dyDescent="0.25">
      <c r="A7" s="16" t="s">
        <v>7</v>
      </c>
      <c r="B7" s="19" t="s">
        <v>8</v>
      </c>
      <c r="C7" s="71"/>
      <c r="D7" s="68"/>
      <c r="F7" s="9" t="b">
        <f>AND(ISBLANK(TabelaApropriacaoResumida[[#This Row],[Banco]]),ISBLANK(TabelaApropriacaoResumida[[#This Row],[Agência]]),ISBLANK(TabelaApropriacaoResumida[[#This Row],[Conta]]))</f>
        <v>0</v>
      </c>
      <c r="G7" s="9">
        <f t="shared" si="0"/>
        <v>155850</v>
      </c>
      <c r="H7" s="9" t="str">
        <f t="shared" ca="1" si="1"/>
        <v>2024</v>
      </c>
      <c r="I7" s="8" t="str">
        <f t="shared" si="2"/>
        <v>RP</v>
      </c>
      <c r="J7" s="11">
        <f t="shared" ca="1" si="3"/>
        <v>45520</v>
      </c>
      <c r="K7" s="11">
        <f t="shared" ca="1" si="4"/>
        <v>45520</v>
      </c>
      <c r="L7" s="9">
        <f t="shared" si="5"/>
        <v>155850</v>
      </c>
      <c r="M7" s="10">
        <f>(TabelaApropriacaoResumida[[#This Row],[Valor]])</f>
        <v>400</v>
      </c>
      <c r="N7" s="8" t="str">
        <f t="shared" si="6"/>
        <v>Apropriação de bolsas Edital 067/2021
PROPI 1ª parcela. IFMaker Educador Campus Jardim. Despacho 239/2021 JD-DIREN. Processo: 23347.007791.2021-16</v>
      </c>
      <c r="O7" s="8" t="str">
        <f t="shared" si="7"/>
        <v>23347.007791.2021-16</v>
      </c>
      <c r="P7" s="11">
        <f t="shared" si="8"/>
        <v>45305</v>
      </c>
      <c r="Q7" s="8" t="str">
        <f>(TabelaApropriacaoResumida[[#This Row],[CPF]])</f>
        <v>12345678912</v>
      </c>
      <c r="R7" s="11">
        <f t="shared" si="9"/>
        <v>46007</v>
      </c>
      <c r="S7" s="8">
        <f t="shared" si="10"/>
        <v>155850</v>
      </c>
      <c r="T7" s="11">
        <f t="shared" si="11"/>
        <v>45518</v>
      </c>
      <c r="U7" s="8" t="str">
        <f t="shared" si="12"/>
        <v>0672021001</v>
      </c>
      <c r="V7" s="10">
        <f>(TabelaApropriacaoResumida[[#This Row],[Valor]])</f>
        <v>400</v>
      </c>
      <c r="W7" s="9">
        <f>(1)</f>
        <v>1</v>
      </c>
      <c r="X7" s="8" t="str">
        <f t="shared" si="24"/>
        <v>DSP061</v>
      </c>
      <c r="Y7" s="9">
        <f t="shared" si="13"/>
        <v>155850</v>
      </c>
      <c r="Z7" s="9">
        <f>(1)</f>
        <v>1</v>
      </c>
      <c r="AA7" s="8" t="str">
        <f>(TabelaApropriacaoResumida[[#This Row],[Empenho]])</f>
        <v>2024NE000123</v>
      </c>
      <c r="AB7" s="9">
        <f>TabelaApropriacaoResumida[[#This Row],[SubItem]]</f>
        <v>1</v>
      </c>
      <c r="AC7" s="10">
        <f>(TabelaApropriacaoResumida[[#This Row],[Valor]])</f>
        <v>400</v>
      </c>
      <c r="AD7" s="9" t="str">
        <f t="shared" si="14"/>
        <v>394110100</v>
      </c>
      <c r="AE7" s="9" t="str">
        <f t="shared" si="15"/>
        <v/>
      </c>
      <c r="AF7" s="9">
        <f>(1)</f>
        <v>1</v>
      </c>
      <c r="AG7" s="8" t="str">
        <f t="shared" si="16"/>
        <v>CC-GENERICO</v>
      </c>
      <c r="AH7" s="9">
        <f t="shared" si="17"/>
        <v>8</v>
      </c>
      <c r="AI7" s="9">
        <f t="shared" si="18"/>
        <v>2024</v>
      </c>
      <c r="AJ7" s="9">
        <f t="shared" si="19"/>
        <v>155850</v>
      </c>
      <c r="AK7" s="9">
        <f t="shared" si="20"/>
        <v>242423</v>
      </c>
      <c r="AL7" s="9">
        <f>(1)</f>
        <v>1</v>
      </c>
      <c r="AM7" s="9">
        <f>(1)</f>
        <v>1</v>
      </c>
      <c r="AN7" s="10">
        <f>(TabelaApropriacaoResumida[[#This Row],[Valor]])</f>
        <v>400</v>
      </c>
      <c r="AO7" s="8" t="str">
        <f>(TabelaApropriacaoResumida[[#This Row],[CPF]])</f>
        <v>12345678912</v>
      </c>
      <c r="AP7" s="10">
        <f>(TabelaApropriacaoResumida[[#This Row],[Valor]])</f>
        <v>400</v>
      </c>
      <c r="AQ7" s="8" t="str">
        <f t="shared" si="21"/>
        <v>Pagamento de bolsas Edital 067/2021
PROPI 1ª parcela. IFMaker Educador Campus Jardim. Despacho 239/2021 JD-DIREN. Processo: 23347.007791.2021-16</v>
      </c>
      <c r="AR7" s="8" t="str">
        <f>(IF(TabelaApropriacaoResumida[[#This Row],[SemConta]],"OBP","OBC"))</f>
        <v>OBC</v>
      </c>
      <c r="AS7" s="8" t="str">
        <f>(TabelaApropriacaoResumida[[#This Row],[CPF]])</f>
        <v>12345678912</v>
      </c>
      <c r="AT7" s="9" t="str">
        <f>(IF(TabelaApropriacaoResumida[[#This Row],[SemConta]],"001",TabelaApropriacaoResumida[[#This Row],[Banco]]))</f>
        <v>1</v>
      </c>
      <c r="AU7" s="9" t="str">
        <f>(IF(TabelaApropriacaoResumida[[#This Row],[SemConta]],$B$15,TabelaApropriacaoResumida[[#This Row],[Agência]]))</f>
        <v>1234</v>
      </c>
      <c r="AV7" s="8" t="str">
        <f>(IF(TabelaApropriacaoResumida[[#This Row],[SemConta]],"PAGAMENTO",TabelaApropriacaoResumida[[#This Row],[Conta]]))</f>
        <v>12345789</v>
      </c>
      <c r="AW7" s="8" t="str">
        <f t="shared" si="22"/>
        <v>UNICA</v>
      </c>
      <c r="AX7" s="8" t="str">
        <f t="shared" si="23"/>
        <v>23347.007791.2021-16</v>
      </c>
      <c r="AY7" s="20" t="s">
        <v>98</v>
      </c>
      <c r="AZ7" s="20" t="s">
        <v>99</v>
      </c>
      <c r="BA7" s="20" t="s">
        <v>93</v>
      </c>
      <c r="BB7" s="20" t="s">
        <v>100</v>
      </c>
      <c r="BC7" s="20" t="s">
        <v>101</v>
      </c>
      <c r="BD7" s="6" t="s">
        <v>102</v>
      </c>
      <c r="BE7" s="6">
        <v>1</v>
      </c>
      <c r="BF7" s="1">
        <v>400</v>
      </c>
    </row>
    <row r="8" spans="1:58" x14ac:dyDescent="0.25">
      <c r="A8" s="16" t="s">
        <v>9</v>
      </c>
      <c r="B8" s="19" t="str">
        <f ca="1">TEXT(NOW(),"dd/mm/aaaa")</f>
        <v>16/08/2024</v>
      </c>
      <c r="C8" s="71"/>
      <c r="D8" s="68"/>
      <c r="F8" s="9" t="b">
        <f>AND(ISBLANK(TabelaApropriacaoResumida[[#This Row],[Banco]]),ISBLANK(TabelaApropriacaoResumida[[#This Row],[Agência]]),ISBLANK(TabelaApropriacaoResumida[[#This Row],[Conta]]))</f>
        <v>0</v>
      </c>
      <c r="G8" s="9">
        <f t="shared" si="0"/>
        <v>155850</v>
      </c>
      <c r="H8" s="9" t="str">
        <f t="shared" ca="1" si="1"/>
        <v>2024</v>
      </c>
      <c r="I8" s="8" t="str">
        <f t="shared" si="2"/>
        <v>RP</v>
      </c>
      <c r="J8" s="11">
        <f t="shared" ca="1" si="3"/>
        <v>45520</v>
      </c>
      <c r="K8" s="11">
        <f t="shared" ca="1" si="4"/>
        <v>45520</v>
      </c>
      <c r="L8" s="9">
        <f t="shared" si="5"/>
        <v>155850</v>
      </c>
      <c r="M8" s="10">
        <f>(TabelaApropriacaoResumida[[#This Row],[Valor]])</f>
        <v>200</v>
      </c>
      <c r="N8" s="8" t="str">
        <f t="shared" si="6"/>
        <v>Apropriação de bolsas Edital 067/2021
PROPI 1ª parcela. IFMaker Educador Campus Jardim. Despacho 239/2021 JD-DIREN. Processo: 23347.007791.2021-16</v>
      </c>
      <c r="O8" s="8" t="str">
        <f t="shared" si="7"/>
        <v>23347.007791.2021-16</v>
      </c>
      <c r="P8" s="11">
        <f t="shared" si="8"/>
        <v>45305</v>
      </c>
      <c r="Q8" s="8" t="str">
        <f>(TabelaApropriacaoResumida[[#This Row],[CPF]])</f>
        <v>12345678912</v>
      </c>
      <c r="R8" s="11">
        <f t="shared" si="9"/>
        <v>46007</v>
      </c>
      <c r="S8" s="8">
        <f t="shared" si="10"/>
        <v>155850</v>
      </c>
      <c r="T8" s="11">
        <f t="shared" si="11"/>
        <v>45518</v>
      </c>
      <c r="U8" s="8" t="str">
        <f t="shared" si="12"/>
        <v>0672021001</v>
      </c>
      <c r="V8" s="10">
        <f>(TabelaApropriacaoResumida[[#This Row],[Valor]])</f>
        <v>200</v>
      </c>
      <c r="W8" s="9">
        <f>(1)</f>
        <v>1</v>
      </c>
      <c r="X8" s="8" t="str">
        <f t="shared" si="24"/>
        <v>DSP061</v>
      </c>
      <c r="Y8" s="9">
        <f t="shared" si="13"/>
        <v>155850</v>
      </c>
      <c r="Z8" s="9">
        <f>(1)</f>
        <v>1</v>
      </c>
      <c r="AA8" s="8" t="str">
        <f>(TabelaApropriacaoResumida[[#This Row],[Empenho]])</f>
        <v>2024NE000123</v>
      </c>
      <c r="AB8" s="9">
        <f>TabelaApropriacaoResumida[[#This Row],[SubItem]]</f>
        <v>1</v>
      </c>
      <c r="AC8" s="10">
        <f>(TabelaApropriacaoResumida[[#This Row],[Valor]])</f>
        <v>200</v>
      </c>
      <c r="AD8" s="9" t="str">
        <f t="shared" si="14"/>
        <v>394110100</v>
      </c>
      <c r="AE8" s="9" t="str">
        <f t="shared" si="15"/>
        <v/>
      </c>
      <c r="AF8" s="9">
        <f>(1)</f>
        <v>1</v>
      </c>
      <c r="AG8" s="8" t="str">
        <f t="shared" si="16"/>
        <v>CC-GENERICO</v>
      </c>
      <c r="AH8" s="9">
        <f t="shared" si="17"/>
        <v>8</v>
      </c>
      <c r="AI8" s="9">
        <f t="shared" si="18"/>
        <v>2024</v>
      </c>
      <c r="AJ8" s="9">
        <f t="shared" si="19"/>
        <v>155850</v>
      </c>
      <c r="AK8" s="9">
        <f t="shared" si="20"/>
        <v>242423</v>
      </c>
      <c r="AL8" s="9">
        <f>(1)</f>
        <v>1</v>
      </c>
      <c r="AM8" s="9">
        <f>(1)</f>
        <v>1</v>
      </c>
      <c r="AN8" s="10">
        <f>(TabelaApropriacaoResumida[[#This Row],[Valor]])</f>
        <v>200</v>
      </c>
      <c r="AO8" s="8" t="str">
        <f>(TabelaApropriacaoResumida[[#This Row],[CPF]])</f>
        <v>12345678912</v>
      </c>
      <c r="AP8" s="10">
        <f>(TabelaApropriacaoResumida[[#This Row],[Valor]])</f>
        <v>200</v>
      </c>
      <c r="AQ8" s="8" t="str">
        <f t="shared" si="21"/>
        <v>Pagamento de bolsas Edital 067/2021
PROPI 1ª parcela. IFMaker Educador Campus Jardim. Despacho 239/2021 JD-DIREN. Processo: 23347.007791.2021-16</v>
      </c>
      <c r="AR8" s="8" t="str">
        <f>(IF(TabelaApropriacaoResumida[[#This Row],[SemConta]],"OBP","OBC"))</f>
        <v>OBC</v>
      </c>
      <c r="AS8" s="8" t="str">
        <f>(TabelaApropriacaoResumida[[#This Row],[CPF]])</f>
        <v>12345678912</v>
      </c>
      <c r="AT8" s="9" t="str">
        <f>(IF(TabelaApropriacaoResumida[[#This Row],[SemConta]],"001",TabelaApropriacaoResumida[[#This Row],[Banco]]))</f>
        <v>1</v>
      </c>
      <c r="AU8" s="9" t="str">
        <f>(IF(TabelaApropriacaoResumida[[#This Row],[SemConta]],$B$15,TabelaApropriacaoResumida[[#This Row],[Agência]]))</f>
        <v>1234</v>
      </c>
      <c r="AV8" s="8" t="str">
        <f>(IF(TabelaApropriacaoResumida[[#This Row],[SemConta]],"PAGAMENTO",TabelaApropriacaoResumida[[#This Row],[Conta]]))</f>
        <v>12345789</v>
      </c>
      <c r="AW8" s="8" t="str">
        <f t="shared" si="22"/>
        <v>UNICA</v>
      </c>
      <c r="AX8" s="8" t="str">
        <f t="shared" si="23"/>
        <v>23347.007791.2021-16</v>
      </c>
      <c r="AY8" s="20" t="s">
        <v>98</v>
      </c>
      <c r="AZ8" s="20" t="s">
        <v>99</v>
      </c>
      <c r="BA8" s="20" t="s">
        <v>93</v>
      </c>
      <c r="BB8" s="20" t="s">
        <v>100</v>
      </c>
      <c r="BC8" s="20" t="s">
        <v>101</v>
      </c>
      <c r="BD8" s="6" t="s">
        <v>102</v>
      </c>
      <c r="BE8" s="6">
        <v>1</v>
      </c>
      <c r="BF8" s="1">
        <v>200</v>
      </c>
    </row>
    <row r="9" spans="1:58" x14ac:dyDescent="0.25">
      <c r="A9" s="16" t="s">
        <v>10</v>
      </c>
      <c r="B9" s="25" t="str">
        <f ca="1">TEXT(NOW(),"aaaa")</f>
        <v>2024</v>
      </c>
      <c r="C9" s="72"/>
      <c r="D9" s="69"/>
      <c r="F9" s="9" t="b">
        <f>AND(ISBLANK(TabelaApropriacaoResumida[[#This Row],[Banco]]),ISBLANK(TabelaApropriacaoResumida[[#This Row],[Agência]]),ISBLANK(TabelaApropriacaoResumida[[#This Row],[Conta]]))</f>
        <v>0</v>
      </c>
      <c r="G9" s="9">
        <f t="shared" si="0"/>
        <v>155850</v>
      </c>
      <c r="H9" s="9" t="str">
        <f t="shared" ca="1" si="1"/>
        <v>2024</v>
      </c>
      <c r="I9" s="8" t="str">
        <f t="shared" si="2"/>
        <v>RP</v>
      </c>
      <c r="J9" s="11">
        <f t="shared" ca="1" si="3"/>
        <v>45520</v>
      </c>
      <c r="K9" s="11">
        <f t="shared" ca="1" si="4"/>
        <v>45520</v>
      </c>
      <c r="L9" s="9">
        <f t="shared" si="5"/>
        <v>155850</v>
      </c>
      <c r="M9" s="10">
        <f>(TabelaApropriacaoResumida[[#This Row],[Valor]])</f>
        <v>200</v>
      </c>
      <c r="N9" s="8" t="str">
        <f t="shared" si="6"/>
        <v>Apropriação de bolsas Edital 067/2021
PROPI 1ª parcela. IFMaker Educador Campus Jardim. Despacho 239/2021 JD-DIREN. Processo: 23347.007791.2021-16</v>
      </c>
      <c r="O9" s="8" t="str">
        <f t="shared" si="7"/>
        <v>23347.007791.2021-16</v>
      </c>
      <c r="P9" s="11">
        <f t="shared" si="8"/>
        <v>45305</v>
      </c>
      <c r="Q9" s="8" t="str">
        <f>(TabelaApropriacaoResumida[[#This Row],[CPF]])</f>
        <v>12345678912</v>
      </c>
      <c r="R9" s="11">
        <f t="shared" si="9"/>
        <v>46007</v>
      </c>
      <c r="S9" s="8">
        <f t="shared" si="10"/>
        <v>155850</v>
      </c>
      <c r="T9" s="11">
        <f t="shared" si="11"/>
        <v>45518</v>
      </c>
      <c r="U9" s="8" t="str">
        <f t="shared" si="12"/>
        <v>0672021001</v>
      </c>
      <c r="V9" s="10">
        <f>(TabelaApropriacaoResumida[[#This Row],[Valor]])</f>
        <v>200</v>
      </c>
      <c r="W9" s="9">
        <f>(1)</f>
        <v>1</v>
      </c>
      <c r="X9" s="8" t="str">
        <f t="shared" si="24"/>
        <v>DSP061</v>
      </c>
      <c r="Y9" s="9">
        <f t="shared" si="13"/>
        <v>155850</v>
      </c>
      <c r="Z9" s="9">
        <f>(1)</f>
        <v>1</v>
      </c>
      <c r="AA9" s="8" t="str">
        <f>(TabelaApropriacaoResumida[[#This Row],[Empenho]])</f>
        <v>2024NE000123</v>
      </c>
      <c r="AB9" s="9">
        <f>TabelaApropriacaoResumida[[#This Row],[SubItem]]</f>
        <v>1</v>
      </c>
      <c r="AC9" s="10">
        <f>(TabelaApropriacaoResumida[[#This Row],[Valor]])</f>
        <v>200</v>
      </c>
      <c r="AD9" s="9" t="str">
        <f t="shared" si="14"/>
        <v>394110100</v>
      </c>
      <c r="AE9" s="9" t="str">
        <f t="shared" si="15"/>
        <v/>
      </c>
      <c r="AF9" s="9">
        <f>(1)</f>
        <v>1</v>
      </c>
      <c r="AG9" s="8" t="str">
        <f t="shared" si="16"/>
        <v>CC-GENERICO</v>
      </c>
      <c r="AH9" s="9">
        <f t="shared" si="17"/>
        <v>8</v>
      </c>
      <c r="AI9" s="9">
        <f t="shared" si="18"/>
        <v>2024</v>
      </c>
      <c r="AJ9" s="9">
        <f t="shared" si="19"/>
        <v>155850</v>
      </c>
      <c r="AK9" s="9">
        <f t="shared" si="20"/>
        <v>242423</v>
      </c>
      <c r="AL9" s="9">
        <f>(1)</f>
        <v>1</v>
      </c>
      <c r="AM9" s="9">
        <f>(1)</f>
        <v>1</v>
      </c>
      <c r="AN9" s="10">
        <f>(TabelaApropriacaoResumida[[#This Row],[Valor]])</f>
        <v>200</v>
      </c>
      <c r="AO9" s="8" t="str">
        <f>(TabelaApropriacaoResumida[[#This Row],[CPF]])</f>
        <v>12345678912</v>
      </c>
      <c r="AP9" s="10">
        <f>(TabelaApropriacaoResumida[[#This Row],[Valor]])</f>
        <v>200</v>
      </c>
      <c r="AQ9" s="8" t="str">
        <f t="shared" si="21"/>
        <v>Pagamento de bolsas Edital 067/2021
PROPI 1ª parcela. IFMaker Educador Campus Jardim. Despacho 239/2021 JD-DIREN. Processo: 23347.007791.2021-16</v>
      </c>
      <c r="AR9" s="8" t="str">
        <f>(IF(TabelaApropriacaoResumida[[#This Row],[SemConta]],"OBP","OBC"))</f>
        <v>OBC</v>
      </c>
      <c r="AS9" s="8" t="str">
        <f>(TabelaApropriacaoResumida[[#This Row],[CPF]])</f>
        <v>12345678912</v>
      </c>
      <c r="AT9" s="9" t="str">
        <f>(IF(TabelaApropriacaoResumida[[#This Row],[SemConta]],"001",TabelaApropriacaoResumida[[#This Row],[Banco]]))</f>
        <v>1</v>
      </c>
      <c r="AU9" s="9" t="str">
        <f>(IF(TabelaApropriacaoResumida[[#This Row],[SemConta]],$B$15,TabelaApropriacaoResumida[[#This Row],[Agência]]))</f>
        <v>1234</v>
      </c>
      <c r="AV9" s="8" t="str">
        <f>(IF(TabelaApropriacaoResumida[[#This Row],[SemConta]],"PAGAMENTO",TabelaApropriacaoResumida[[#This Row],[Conta]]))</f>
        <v>12345789</v>
      </c>
      <c r="AW9" s="8" t="str">
        <f t="shared" si="22"/>
        <v>UNICA</v>
      </c>
      <c r="AX9" s="8" t="str">
        <f t="shared" si="23"/>
        <v>23347.007791.2021-16</v>
      </c>
      <c r="AY9" s="20" t="s">
        <v>98</v>
      </c>
      <c r="AZ9" s="20" t="s">
        <v>99</v>
      </c>
      <c r="BA9" s="20" t="s">
        <v>93</v>
      </c>
      <c r="BB9" s="20" t="s">
        <v>100</v>
      </c>
      <c r="BC9" s="20" t="s">
        <v>101</v>
      </c>
      <c r="BD9" s="6" t="s">
        <v>102</v>
      </c>
      <c r="BE9" s="6">
        <v>1</v>
      </c>
      <c r="BF9" s="1">
        <v>200</v>
      </c>
    </row>
    <row r="10" spans="1:58" ht="15.75" thickBot="1" x14ac:dyDescent="0.3">
      <c r="A10" s="62" t="s">
        <v>11</v>
      </c>
      <c r="B10" s="25">
        <f>COUNTA(TabelaApropriacaoResumida[CPF])</f>
        <v>6</v>
      </c>
      <c r="C10" s="49" t="s">
        <v>12</v>
      </c>
      <c r="D10" s="50" t="s">
        <v>94</v>
      </c>
      <c r="F10" s="9"/>
      <c r="G10" s="9"/>
      <c r="H10" s="9"/>
      <c r="I10" s="8"/>
      <c r="J10" s="11"/>
      <c r="K10" s="11"/>
      <c r="L10" s="9"/>
      <c r="M10" s="10"/>
      <c r="N10" s="8"/>
      <c r="O10" s="8"/>
      <c r="P10" s="11"/>
      <c r="Q10" s="8"/>
      <c r="R10" s="11"/>
      <c r="S10" s="8"/>
      <c r="T10" s="11"/>
      <c r="U10" s="8"/>
      <c r="V10" s="10"/>
      <c r="W10" s="9"/>
      <c r="X10" s="8"/>
      <c r="Y10" s="9"/>
      <c r="Z10" s="9"/>
      <c r="AA10" s="8"/>
      <c r="AB10" s="9"/>
      <c r="AC10" s="10"/>
      <c r="AD10" s="9"/>
      <c r="AE10" s="9"/>
      <c r="AF10" s="9"/>
      <c r="AG10" s="8"/>
      <c r="AH10" s="9"/>
      <c r="AI10" s="9"/>
      <c r="AJ10" s="9"/>
      <c r="AK10" s="9"/>
      <c r="AL10" s="9"/>
      <c r="AM10" s="9"/>
      <c r="AN10" s="10"/>
      <c r="AO10" s="8"/>
      <c r="AP10" s="10"/>
      <c r="AQ10" s="8"/>
      <c r="AR10" s="8"/>
      <c r="AS10" s="8"/>
      <c r="AT10" s="9"/>
      <c r="AU10" s="9"/>
      <c r="AV10" s="8"/>
      <c r="AW10" s="8"/>
      <c r="AX10" s="8"/>
      <c r="AY10" s="20"/>
      <c r="AZ10" s="20"/>
      <c r="BA10" s="20"/>
      <c r="BB10" s="20"/>
      <c r="BC10" s="20"/>
      <c r="BD10" s="6"/>
      <c r="BE10" s="6"/>
      <c r="BF10" s="1"/>
    </row>
    <row r="11" spans="1:58" ht="14.45" customHeight="1" x14ac:dyDescent="0.25">
      <c r="A11" s="78" t="s">
        <v>13</v>
      </c>
      <c r="B11" s="79"/>
      <c r="C11" s="73" t="s">
        <v>84</v>
      </c>
      <c r="D11" s="67" t="s">
        <v>96</v>
      </c>
      <c r="F11" s="9"/>
      <c r="G11" s="9"/>
      <c r="H11" s="9"/>
      <c r="I11" s="8"/>
      <c r="J11" s="11"/>
      <c r="K11" s="11"/>
      <c r="L11" s="9"/>
      <c r="M11" s="10"/>
      <c r="N11" s="8"/>
      <c r="O11" s="8"/>
      <c r="P11" s="11"/>
      <c r="Q11" s="8"/>
      <c r="R11" s="11"/>
      <c r="S11" s="8"/>
      <c r="T11" s="11"/>
      <c r="U11" s="8"/>
      <c r="V11" s="10"/>
      <c r="W11" s="9"/>
      <c r="X11" s="8"/>
      <c r="Y11" s="9"/>
      <c r="Z11" s="9"/>
      <c r="AA11" s="8"/>
      <c r="AB11" s="9"/>
      <c r="AC11" s="10"/>
      <c r="AD11" s="9"/>
      <c r="AE11" s="9"/>
      <c r="AF11" s="9"/>
      <c r="AG11" s="8"/>
      <c r="AH11" s="9"/>
      <c r="AI11" s="9"/>
      <c r="AJ11" s="9"/>
      <c r="AK11" s="9"/>
      <c r="AL11" s="9"/>
      <c r="AM11" s="9"/>
      <c r="AN11" s="10"/>
      <c r="AO11" s="8"/>
      <c r="AP11" s="10"/>
      <c r="AQ11" s="8"/>
      <c r="AR11" s="8"/>
      <c r="AS11" s="8"/>
      <c r="AT11" s="9"/>
      <c r="AU11" s="9"/>
      <c r="AV11" s="8"/>
      <c r="AW11" s="8"/>
      <c r="AX11" s="8"/>
      <c r="AY11" s="20"/>
      <c r="AZ11" s="20"/>
      <c r="BA11" s="20"/>
      <c r="BB11" s="20"/>
      <c r="BC11" s="20"/>
      <c r="BD11" s="6"/>
      <c r="BE11" s="6"/>
      <c r="BF11" s="1"/>
    </row>
    <row r="12" spans="1:58" x14ac:dyDescent="0.25">
      <c r="A12" s="27" t="s">
        <v>14</v>
      </c>
      <c r="B12" s="54">
        <v>45305</v>
      </c>
      <c r="C12" s="74"/>
      <c r="D12" s="68"/>
      <c r="F12" s="9"/>
      <c r="G12" s="9"/>
      <c r="H12" s="9"/>
      <c r="I12" s="8"/>
      <c r="J12" s="11"/>
      <c r="K12" s="11"/>
      <c r="L12" s="9"/>
      <c r="M12" s="10"/>
      <c r="N12" s="8"/>
      <c r="O12" s="8"/>
      <c r="P12" s="11"/>
      <c r="Q12" s="8"/>
      <c r="R12" s="11"/>
      <c r="S12" s="8"/>
      <c r="T12" s="11"/>
      <c r="U12" s="8"/>
      <c r="V12" s="10"/>
      <c r="W12" s="9"/>
      <c r="X12" s="8"/>
      <c r="Y12" s="9"/>
      <c r="Z12" s="9"/>
      <c r="AA12" s="8"/>
      <c r="AB12" s="9"/>
      <c r="AC12" s="10"/>
      <c r="AD12" s="9"/>
      <c r="AE12" s="9"/>
      <c r="AF12" s="9"/>
      <c r="AG12" s="8"/>
      <c r="AH12" s="9"/>
      <c r="AI12" s="9"/>
      <c r="AJ12" s="9"/>
      <c r="AK12" s="9"/>
      <c r="AL12" s="9"/>
      <c r="AM12" s="9"/>
      <c r="AN12" s="10"/>
      <c r="AO12" s="8"/>
      <c r="AP12" s="10"/>
      <c r="AQ12" s="8"/>
      <c r="AR12" s="8"/>
      <c r="AS12" s="8"/>
      <c r="AT12" s="9"/>
      <c r="AU12" s="9"/>
      <c r="AV12" s="8"/>
      <c r="AW12" s="8"/>
      <c r="AX12" s="8"/>
      <c r="AY12" s="20"/>
      <c r="AZ12" s="20"/>
      <c r="BA12" s="20"/>
      <c r="BB12" s="20"/>
      <c r="BC12" s="20"/>
      <c r="BD12" s="6"/>
      <c r="BE12" s="6"/>
      <c r="BF12" s="1"/>
    </row>
    <row r="13" spans="1:58" x14ac:dyDescent="0.25">
      <c r="A13" s="59" t="s">
        <v>15</v>
      </c>
      <c r="B13" s="60">
        <v>46007</v>
      </c>
      <c r="C13" s="74"/>
      <c r="D13" s="68"/>
      <c r="F13" s="9"/>
      <c r="G13" s="9"/>
      <c r="H13" s="9"/>
      <c r="I13" s="8"/>
      <c r="J13" s="11"/>
      <c r="K13" s="11"/>
      <c r="L13" s="9"/>
      <c r="M13" s="10"/>
      <c r="N13" s="8"/>
      <c r="O13" s="8"/>
      <c r="P13" s="11"/>
      <c r="Q13" s="8"/>
      <c r="R13" s="11"/>
      <c r="S13" s="8"/>
      <c r="T13" s="11"/>
      <c r="U13" s="8"/>
      <c r="V13" s="10"/>
      <c r="W13" s="9"/>
      <c r="X13" s="8"/>
      <c r="Y13" s="9"/>
      <c r="Z13" s="9"/>
      <c r="AA13" s="8"/>
      <c r="AB13" s="9"/>
      <c r="AC13" s="10"/>
      <c r="AD13" s="9"/>
      <c r="AE13" s="9"/>
      <c r="AF13" s="9"/>
      <c r="AG13" s="8"/>
      <c r="AH13" s="9"/>
      <c r="AI13" s="9"/>
      <c r="AJ13" s="9"/>
      <c r="AK13" s="9"/>
      <c r="AL13" s="9"/>
      <c r="AM13" s="9"/>
      <c r="AN13" s="10"/>
      <c r="AO13" s="8"/>
      <c r="AP13" s="10"/>
      <c r="AQ13" s="8"/>
      <c r="AR13" s="8"/>
      <c r="AS13" s="8"/>
      <c r="AT13" s="9"/>
      <c r="AU13" s="9"/>
      <c r="AV13" s="8"/>
      <c r="AW13" s="8"/>
      <c r="AX13" s="8"/>
      <c r="AY13" s="20"/>
      <c r="AZ13" s="20"/>
      <c r="BA13" s="20"/>
      <c r="BB13" s="20"/>
      <c r="BC13" s="20"/>
      <c r="BD13" s="6"/>
      <c r="BE13" s="6"/>
      <c r="BF13" s="1"/>
    </row>
    <row r="14" spans="1:58" x14ac:dyDescent="0.25">
      <c r="A14" s="33" t="s">
        <v>86</v>
      </c>
      <c r="B14" s="61" t="s">
        <v>16</v>
      </c>
      <c r="C14" s="74"/>
      <c r="D14" s="68"/>
      <c r="E14" s="18"/>
      <c r="F14" s="9"/>
      <c r="G14" s="9"/>
      <c r="H14" s="9"/>
      <c r="I14" s="8"/>
      <c r="J14" s="11"/>
      <c r="K14" s="11"/>
      <c r="L14" s="9"/>
      <c r="M14" s="10"/>
      <c r="N14" s="8"/>
      <c r="O14" s="8"/>
      <c r="P14" s="11"/>
      <c r="Q14" s="8"/>
      <c r="R14" s="11"/>
      <c r="S14" s="8"/>
      <c r="T14" s="11"/>
      <c r="U14" s="8"/>
      <c r="V14" s="10"/>
      <c r="W14" s="9"/>
      <c r="X14" s="8"/>
      <c r="Y14" s="9"/>
      <c r="Z14" s="9"/>
      <c r="AA14" s="8"/>
      <c r="AB14" s="9"/>
      <c r="AC14" s="10"/>
      <c r="AD14" s="9"/>
      <c r="AE14" s="9"/>
      <c r="AF14" s="9"/>
      <c r="AG14" s="8"/>
      <c r="AH14" s="9"/>
      <c r="AI14" s="9"/>
      <c r="AJ14" s="9"/>
      <c r="AK14" s="9"/>
      <c r="AL14" s="9"/>
      <c r="AM14" s="9"/>
      <c r="AN14" s="10"/>
      <c r="AO14" s="8"/>
      <c r="AP14" s="10"/>
      <c r="AQ14" s="8"/>
      <c r="AR14" s="8"/>
      <c r="AS14" s="8"/>
      <c r="AT14" s="9"/>
      <c r="AU14" s="9"/>
      <c r="AV14" s="8"/>
      <c r="AW14" s="8"/>
      <c r="AX14" s="8"/>
      <c r="AY14" s="20"/>
      <c r="AZ14" s="20"/>
      <c r="BA14" s="20"/>
      <c r="BB14" s="20"/>
      <c r="BC14" s="20"/>
      <c r="BD14" s="6"/>
      <c r="BE14" s="6"/>
      <c r="BF14" s="1"/>
    </row>
    <row r="15" spans="1:58" ht="15.75" thickBot="1" x14ac:dyDescent="0.3">
      <c r="A15" s="55" t="s">
        <v>17</v>
      </c>
      <c r="B15" s="58">
        <v>2071</v>
      </c>
      <c r="C15" s="74"/>
      <c r="D15" s="68"/>
      <c r="E15" s="18"/>
      <c r="F15" s="9"/>
      <c r="G15" s="9"/>
      <c r="H15" s="9"/>
      <c r="I15" s="8"/>
      <c r="J15" s="11"/>
      <c r="K15" s="11"/>
      <c r="L15" s="9"/>
      <c r="M15" s="10"/>
      <c r="N15" s="8"/>
      <c r="O15" s="8"/>
      <c r="P15" s="11"/>
      <c r="Q15" s="8"/>
      <c r="R15" s="11"/>
      <c r="S15" s="8"/>
      <c r="T15" s="11"/>
      <c r="U15" s="8"/>
      <c r="V15" s="10"/>
      <c r="W15" s="9"/>
      <c r="X15" s="8"/>
      <c r="Y15" s="9"/>
      <c r="Z15" s="9"/>
      <c r="AA15" s="8"/>
      <c r="AB15" s="9"/>
      <c r="AC15" s="10"/>
      <c r="AD15" s="9"/>
      <c r="AE15" s="9"/>
      <c r="AF15" s="9"/>
      <c r="AG15" s="8"/>
      <c r="AH15" s="9"/>
      <c r="AI15" s="9"/>
      <c r="AJ15" s="9"/>
      <c r="AK15" s="9"/>
      <c r="AL15" s="9"/>
      <c r="AM15" s="9"/>
      <c r="AN15" s="10"/>
      <c r="AO15" s="8"/>
      <c r="AP15" s="10"/>
      <c r="AQ15" s="8"/>
      <c r="AR15" s="8"/>
      <c r="AS15" s="8"/>
      <c r="AT15" s="9"/>
      <c r="AU15" s="9"/>
      <c r="AV15" s="8"/>
      <c r="AW15" s="8"/>
      <c r="AX15" s="8"/>
      <c r="AY15" s="20"/>
      <c r="AZ15" s="20"/>
      <c r="BA15" s="20"/>
      <c r="BB15" s="20"/>
      <c r="BC15" s="20"/>
      <c r="BD15" s="6"/>
      <c r="BE15" s="6"/>
      <c r="BF15" s="1"/>
    </row>
    <row r="16" spans="1:58" x14ac:dyDescent="0.25">
      <c r="A16" s="83" t="s">
        <v>18</v>
      </c>
      <c r="B16" s="84"/>
      <c r="C16" s="78" t="s">
        <v>19</v>
      </c>
      <c r="D16" s="79"/>
      <c r="E16" s="18"/>
      <c r="F16" s="9"/>
      <c r="G16" s="9"/>
      <c r="H16" s="9"/>
      <c r="I16" s="8"/>
      <c r="J16" s="11"/>
      <c r="K16" s="11"/>
      <c r="L16" s="9"/>
      <c r="M16" s="10"/>
      <c r="N16" s="8"/>
      <c r="O16" s="8"/>
      <c r="P16" s="11"/>
      <c r="Q16" s="8"/>
      <c r="R16" s="11"/>
      <c r="S16" s="8"/>
      <c r="T16" s="11"/>
      <c r="U16" s="8"/>
      <c r="V16" s="10"/>
      <c r="W16" s="9"/>
      <c r="X16" s="8"/>
      <c r="Y16" s="9"/>
      <c r="Z16" s="9"/>
      <c r="AA16" s="8"/>
      <c r="AB16" s="9"/>
      <c r="AC16" s="10"/>
      <c r="AD16" s="9"/>
      <c r="AE16" s="9"/>
      <c r="AF16" s="9"/>
      <c r="AG16" s="8"/>
      <c r="AH16" s="9"/>
      <c r="AI16" s="9"/>
      <c r="AJ16" s="9"/>
      <c r="AK16" s="9"/>
      <c r="AL16" s="9"/>
      <c r="AM16" s="9"/>
      <c r="AN16" s="10"/>
      <c r="AO16" s="8"/>
      <c r="AP16" s="10"/>
      <c r="AQ16" s="8"/>
      <c r="AR16" s="8"/>
      <c r="AS16" s="8"/>
      <c r="AT16" s="9"/>
      <c r="AU16" s="9"/>
      <c r="AV16" s="8"/>
      <c r="AW16" s="8"/>
      <c r="AX16" s="8"/>
      <c r="AY16" s="20"/>
      <c r="AZ16" s="20"/>
      <c r="BA16" s="20"/>
      <c r="BB16" s="20"/>
      <c r="BC16" s="20"/>
      <c r="BD16" s="6"/>
      <c r="BE16" s="6"/>
      <c r="BF16" s="1"/>
    </row>
    <row r="17" spans="1:58" x14ac:dyDescent="0.25">
      <c r="A17" s="29" t="s">
        <v>85</v>
      </c>
      <c r="B17" s="52">
        <v>45518</v>
      </c>
      <c r="C17" s="26" t="s">
        <v>20</v>
      </c>
      <c r="D17" s="54" t="s">
        <v>81</v>
      </c>
      <c r="E17" s="18"/>
      <c r="F17" s="9"/>
      <c r="G17" s="9"/>
      <c r="H17" s="9"/>
      <c r="I17" s="8"/>
      <c r="J17" s="11"/>
      <c r="K17" s="11"/>
      <c r="L17" s="9"/>
      <c r="M17" s="10"/>
      <c r="N17" s="8"/>
      <c r="O17" s="8"/>
      <c r="P17" s="11"/>
      <c r="Q17" s="8"/>
      <c r="R17" s="11"/>
      <c r="S17" s="8"/>
      <c r="T17" s="11"/>
      <c r="U17" s="8"/>
      <c r="V17" s="10"/>
      <c r="W17" s="9"/>
      <c r="X17" s="8"/>
      <c r="Y17" s="9"/>
      <c r="Z17" s="9"/>
      <c r="AA17" s="8"/>
      <c r="AB17" s="9"/>
      <c r="AC17" s="10"/>
      <c r="AD17" s="9"/>
      <c r="AE17" s="9"/>
      <c r="AF17" s="9"/>
      <c r="AG17" s="8"/>
      <c r="AH17" s="9"/>
      <c r="AI17" s="9"/>
      <c r="AJ17" s="9"/>
      <c r="AK17" s="9"/>
      <c r="AL17" s="9"/>
      <c r="AM17" s="9"/>
      <c r="AN17" s="10"/>
      <c r="AO17" s="8"/>
      <c r="AP17" s="10"/>
      <c r="AQ17" s="8"/>
      <c r="AR17" s="8"/>
      <c r="AS17" s="8"/>
      <c r="AT17" s="9"/>
      <c r="AU17" s="9"/>
      <c r="AV17" s="8"/>
      <c r="AW17" s="8"/>
      <c r="AX17" s="8"/>
      <c r="AY17" s="20"/>
      <c r="AZ17" s="20"/>
      <c r="BA17" s="20"/>
      <c r="BB17" s="20"/>
      <c r="BC17" s="20"/>
      <c r="BD17" s="6"/>
      <c r="BE17" s="6"/>
      <c r="BF17" s="1"/>
    </row>
    <row r="18" spans="1:58" ht="15.75" thickBot="1" x14ac:dyDescent="0.3">
      <c r="A18" s="27" t="s">
        <v>21</v>
      </c>
      <c r="B18" s="36" t="s">
        <v>97</v>
      </c>
      <c r="C18" s="27" t="s">
        <v>22</v>
      </c>
      <c r="D18" s="28">
        <v>8</v>
      </c>
      <c r="E18" s="18"/>
      <c r="F18" s="9"/>
      <c r="G18" s="9"/>
      <c r="H18" s="9"/>
      <c r="I18" s="8"/>
      <c r="J18" s="11"/>
      <c r="K18" s="11"/>
      <c r="L18" s="9"/>
      <c r="M18" s="10"/>
      <c r="N18" s="8"/>
      <c r="O18" s="8"/>
      <c r="P18" s="11"/>
      <c r="Q18" s="8"/>
      <c r="R18" s="11"/>
      <c r="S18" s="8"/>
      <c r="T18" s="11"/>
      <c r="U18" s="8"/>
      <c r="V18" s="10"/>
      <c r="W18" s="9"/>
      <c r="X18" s="8"/>
      <c r="Y18" s="9"/>
      <c r="Z18" s="9"/>
      <c r="AA18" s="8"/>
      <c r="AB18" s="9"/>
      <c r="AC18" s="10"/>
      <c r="AD18" s="9"/>
      <c r="AE18" s="9"/>
      <c r="AF18" s="9"/>
      <c r="AG18" s="8"/>
      <c r="AH18" s="9"/>
      <c r="AI18" s="9"/>
      <c r="AJ18" s="9"/>
      <c r="AK18" s="9"/>
      <c r="AL18" s="9"/>
      <c r="AM18" s="9"/>
      <c r="AN18" s="10"/>
      <c r="AO18" s="8"/>
      <c r="AP18" s="10"/>
      <c r="AQ18" s="8"/>
      <c r="AR18" s="8"/>
      <c r="AS18" s="8"/>
      <c r="AT18" s="9"/>
      <c r="AU18" s="9"/>
      <c r="AV18" s="8"/>
      <c r="AW18" s="8"/>
      <c r="AX18" s="8"/>
      <c r="AY18" s="20"/>
      <c r="AZ18" s="20"/>
      <c r="BA18" s="20"/>
      <c r="BB18" s="20"/>
      <c r="BC18" s="20"/>
      <c r="BD18" s="6"/>
      <c r="BE18" s="6"/>
      <c r="BF18" s="1"/>
    </row>
    <row r="19" spans="1:58" x14ac:dyDescent="0.25">
      <c r="A19" s="78" t="s">
        <v>23</v>
      </c>
      <c r="B19" s="80"/>
      <c r="C19" s="27" t="s">
        <v>24</v>
      </c>
      <c r="D19" s="28">
        <v>2024</v>
      </c>
      <c r="F19" s="9"/>
      <c r="G19" s="9"/>
      <c r="H19" s="9"/>
      <c r="I19" s="8"/>
      <c r="J19" s="11"/>
      <c r="K19" s="11"/>
      <c r="L19" s="9"/>
      <c r="M19" s="10"/>
      <c r="N19" s="8"/>
      <c r="O19" s="8"/>
      <c r="P19" s="11"/>
      <c r="Q19" s="8"/>
      <c r="R19" s="11"/>
      <c r="S19" s="8"/>
      <c r="T19" s="11"/>
      <c r="U19" s="8"/>
      <c r="V19" s="10"/>
      <c r="W19" s="9"/>
      <c r="X19" s="8"/>
      <c r="Y19" s="9"/>
      <c r="Z19" s="9"/>
      <c r="AA19" s="8"/>
      <c r="AB19" s="9"/>
      <c r="AC19" s="10"/>
      <c r="AD19" s="9"/>
      <c r="AE19" s="9"/>
      <c r="AF19" s="9"/>
      <c r="AG19" s="8"/>
      <c r="AH19" s="9"/>
      <c r="AI19" s="9"/>
      <c r="AJ19" s="9"/>
      <c r="AK19" s="9"/>
      <c r="AL19" s="9"/>
      <c r="AM19" s="9"/>
      <c r="AN19" s="10"/>
      <c r="AO19" s="8"/>
      <c r="AP19" s="10"/>
      <c r="AQ19" s="8"/>
      <c r="AR19" s="8"/>
      <c r="AS19" s="8"/>
      <c r="AT19" s="9"/>
      <c r="AU19" s="9"/>
      <c r="AV19" s="8"/>
      <c r="AW19" s="8"/>
      <c r="AX19" s="8"/>
      <c r="AY19" s="20"/>
      <c r="AZ19" s="20"/>
      <c r="BA19" s="20"/>
      <c r="BB19" s="20"/>
      <c r="BC19" s="20"/>
      <c r="BD19" s="6"/>
      <c r="BE19" s="6"/>
      <c r="BF19" s="1"/>
    </row>
    <row r="20" spans="1:58" x14ac:dyDescent="0.25">
      <c r="A20" s="26" t="s">
        <v>25</v>
      </c>
      <c r="B20" s="35" t="s">
        <v>26</v>
      </c>
      <c r="C20" s="27" t="s">
        <v>27</v>
      </c>
      <c r="D20" s="28">
        <v>242423</v>
      </c>
      <c r="E20" s="18"/>
      <c r="F20" s="9"/>
      <c r="G20" s="9"/>
      <c r="H20" s="9"/>
      <c r="I20" s="8"/>
      <c r="J20" s="11"/>
      <c r="K20" s="11"/>
      <c r="L20" s="9"/>
      <c r="M20" s="10"/>
      <c r="N20" s="8"/>
      <c r="O20" s="8"/>
      <c r="P20" s="11"/>
      <c r="Q20" s="8"/>
      <c r="R20" s="11"/>
      <c r="S20" s="8"/>
      <c r="T20" s="11"/>
      <c r="U20" s="8"/>
      <c r="V20" s="10"/>
      <c r="W20" s="9"/>
      <c r="X20" s="8"/>
      <c r="Y20" s="9"/>
      <c r="Z20" s="9"/>
      <c r="AA20" s="8"/>
      <c r="AB20" s="9"/>
      <c r="AC20" s="10"/>
      <c r="AD20" s="9"/>
      <c r="AE20" s="9"/>
      <c r="AF20" s="9"/>
      <c r="AG20" s="8"/>
      <c r="AH20" s="9"/>
      <c r="AI20" s="9"/>
      <c r="AJ20" s="9"/>
      <c r="AK20" s="9"/>
      <c r="AL20" s="9"/>
      <c r="AM20" s="9"/>
      <c r="AN20" s="10"/>
      <c r="AO20" s="8"/>
      <c r="AP20" s="10"/>
      <c r="AQ20" s="8"/>
      <c r="AR20" s="8"/>
      <c r="AS20" s="8"/>
      <c r="AT20" s="9"/>
      <c r="AU20" s="9"/>
      <c r="AV20" s="8"/>
      <c r="AW20" s="8"/>
      <c r="AX20" s="8"/>
      <c r="AY20" s="20"/>
      <c r="AZ20" s="20"/>
      <c r="BA20" s="20"/>
      <c r="BB20" s="20"/>
      <c r="BC20" s="20"/>
      <c r="BD20" s="6"/>
      <c r="BE20" s="6"/>
      <c r="BF20" s="1"/>
    </row>
    <row r="21" spans="1:58" ht="15.75" thickBot="1" x14ac:dyDescent="0.3">
      <c r="A21" s="55" t="s">
        <v>28</v>
      </c>
      <c r="B21" s="57" t="s">
        <v>92</v>
      </c>
      <c r="C21" s="55" t="s">
        <v>29</v>
      </c>
      <c r="D21" s="56">
        <f>$B$5</f>
        <v>155850</v>
      </c>
      <c r="F21" s="9"/>
      <c r="G21" s="9"/>
      <c r="H21" s="9"/>
      <c r="I21" s="8"/>
      <c r="J21" s="11"/>
      <c r="K21" s="11"/>
      <c r="L21" s="9"/>
      <c r="M21" s="10"/>
      <c r="N21" s="8"/>
      <c r="O21" s="8"/>
      <c r="P21" s="11"/>
      <c r="Q21" s="8"/>
      <c r="R21" s="11"/>
      <c r="S21" s="8"/>
      <c r="T21" s="11"/>
      <c r="U21" s="8"/>
      <c r="V21" s="10"/>
      <c r="W21" s="9"/>
      <c r="X21" s="8"/>
      <c r="Y21" s="9"/>
      <c r="Z21" s="9"/>
      <c r="AA21" s="8"/>
      <c r="AB21" s="9"/>
      <c r="AC21" s="10"/>
      <c r="AD21" s="9"/>
      <c r="AE21" s="9"/>
      <c r="AF21" s="9"/>
      <c r="AG21" s="8"/>
      <c r="AH21" s="9"/>
      <c r="AI21" s="9"/>
      <c r="AJ21" s="9"/>
      <c r="AK21" s="9"/>
      <c r="AL21" s="9"/>
      <c r="AM21" s="9"/>
      <c r="AN21" s="10"/>
      <c r="AO21" s="8"/>
      <c r="AP21" s="10"/>
      <c r="AQ21" s="8"/>
      <c r="AR21" s="8"/>
      <c r="AS21" s="8"/>
      <c r="AT21" s="9"/>
      <c r="AU21" s="9"/>
      <c r="AV21" s="8"/>
      <c r="AW21" s="8"/>
      <c r="AX21" s="8"/>
      <c r="AY21" s="20"/>
      <c r="AZ21" s="20"/>
      <c r="BA21" s="20"/>
      <c r="BB21" s="20"/>
      <c r="BC21" s="20"/>
      <c r="BD21" s="6"/>
      <c r="BE21" s="6"/>
      <c r="BF21" s="1"/>
    </row>
    <row r="22" spans="1:58" x14ac:dyDescent="0.25">
      <c r="C22" s="53"/>
      <c r="D22" s="53"/>
      <c r="F22" s="9"/>
      <c r="G22" s="9"/>
      <c r="H22" s="9"/>
      <c r="I22" s="8"/>
      <c r="J22" s="11"/>
      <c r="K22" s="11"/>
      <c r="L22" s="9"/>
      <c r="M22" s="10"/>
      <c r="N22" s="8"/>
      <c r="O22" s="8"/>
      <c r="P22" s="11"/>
      <c r="Q22" s="8"/>
      <c r="R22" s="11"/>
      <c r="S22" s="8"/>
      <c r="T22" s="11"/>
      <c r="U22" s="8"/>
      <c r="V22" s="10"/>
      <c r="W22" s="9"/>
      <c r="X22" s="8"/>
      <c r="Y22" s="9"/>
      <c r="Z22" s="9"/>
      <c r="AA22" s="8"/>
      <c r="AB22" s="9"/>
      <c r="AC22" s="10"/>
      <c r="AD22" s="9"/>
      <c r="AE22" s="9"/>
      <c r="AF22" s="9"/>
      <c r="AG22" s="8"/>
      <c r="AH22" s="9"/>
      <c r="AI22" s="9"/>
      <c r="AJ22" s="9"/>
      <c r="AK22" s="9"/>
      <c r="AL22" s="9"/>
      <c r="AM22" s="9"/>
      <c r="AN22" s="10"/>
      <c r="AO22" s="8"/>
      <c r="AP22" s="10"/>
      <c r="AQ22" s="8"/>
      <c r="AR22" s="8"/>
      <c r="AS22" s="8"/>
      <c r="AT22" s="9"/>
      <c r="AU22" s="9"/>
      <c r="AV22" s="8"/>
      <c r="AW22" s="8"/>
      <c r="AX22" s="8"/>
      <c r="AY22" s="20"/>
      <c r="AZ22" s="20"/>
      <c r="BA22" s="20"/>
      <c r="BB22" s="20"/>
      <c r="BC22" s="20"/>
      <c r="BD22" s="6"/>
      <c r="BE22" s="6"/>
      <c r="BF22" s="1"/>
    </row>
    <row r="23" spans="1:58" x14ac:dyDescent="0.25">
      <c r="F23" s="9"/>
      <c r="G23" s="9"/>
      <c r="H23" s="9"/>
      <c r="I23" s="8"/>
      <c r="J23" s="11"/>
      <c r="K23" s="11"/>
      <c r="L23" s="9"/>
      <c r="M23" s="10"/>
      <c r="N23" s="8"/>
      <c r="O23" s="8"/>
      <c r="P23" s="11"/>
      <c r="Q23" s="8"/>
      <c r="R23" s="11"/>
      <c r="S23" s="8"/>
      <c r="T23" s="11"/>
      <c r="U23" s="8"/>
      <c r="V23" s="10"/>
      <c r="W23" s="9"/>
      <c r="X23" s="8"/>
      <c r="Y23" s="9"/>
      <c r="Z23" s="9"/>
      <c r="AA23" s="8"/>
      <c r="AB23" s="9"/>
      <c r="AC23" s="10"/>
      <c r="AD23" s="9"/>
      <c r="AE23" s="9"/>
      <c r="AF23" s="9"/>
      <c r="AG23" s="8"/>
      <c r="AH23" s="9"/>
      <c r="AI23" s="9"/>
      <c r="AJ23" s="9"/>
      <c r="AK23" s="9"/>
      <c r="AL23" s="9"/>
      <c r="AM23" s="9"/>
      <c r="AN23" s="10"/>
      <c r="AO23" s="8"/>
      <c r="AP23" s="10"/>
      <c r="AQ23" s="8"/>
      <c r="AR23" s="8"/>
      <c r="AS23" s="8"/>
      <c r="AT23" s="9"/>
      <c r="AU23" s="9"/>
      <c r="AV23" s="8"/>
      <c r="AW23" s="8"/>
      <c r="AX23" s="8"/>
      <c r="AY23" s="20"/>
      <c r="AZ23" s="20"/>
      <c r="BA23" s="20"/>
      <c r="BB23" s="20"/>
      <c r="BC23" s="20"/>
      <c r="BD23" s="6"/>
      <c r="BE23" s="6"/>
      <c r="BF23" s="1"/>
    </row>
    <row r="24" spans="1:58" x14ac:dyDescent="0.25">
      <c r="A24" s="51"/>
      <c r="F24" s="9"/>
      <c r="G24" s="9"/>
      <c r="H24" s="9"/>
      <c r="I24" s="8"/>
      <c r="J24" s="11"/>
      <c r="K24" s="11"/>
      <c r="L24" s="9"/>
      <c r="M24" s="10"/>
      <c r="N24" s="8"/>
      <c r="O24" s="8"/>
      <c r="P24" s="11"/>
      <c r="Q24" s="8"/>
      <c r="R24" s="11"/>
      <c r="S24" s="8"/>
      <c r="T24" s="11"/>
      <c r="U24" s="8"/>
      <c r="V24" s="10"/>
      <c r="W24" s="9"/>
      <c r="X24" s="8"/>
      <c r="Y24" s="9"/>
      <c r="Z24" s="9"/>
      <c r="AA24" s="8"/>
      <c r="AB24" s="9"/>
      <c r="AC24" s="10"/>
      <c r="AD24" s="9"/>
      <c r="AE24" s="9"/>
      <c r="AF24" s="9"/>
      <c r="AG24" s="8"/>
      <c r="AH24" s="9"/>
      <c r="AI24" s="9"/>
      <c r="AJ24" s="9"/>
      <c r="AK24" s="9"/>
      <c r="AL24" s="9"/>
      <c r="AM24" s="9"/>
      <c r="AN24" s="10"/>
      <c r="AO24" s="8"/>
      <c r="AP24" s="10"/>
      <c r="AQ24" s="8"/>
      <c r="AR24" s="8"/>
      <c r="AS24" s="8"/>
      <c r="AT24" s="9"/>
      <c r="AU24" s="9"/>
      <c r="AV24" s="8"/>
      <c r="AW24" s="8"/>
      <c r="AX24" s="8"/>
      <c r="AY24" s="20"/>
      <c r="AZ24" s="20"/>
      <c r="BA24" s="20"/>
      <c r="BB24" s="20"/>
      <c r="BC24" s="20"/>
      <c r="BD24" s="6"/>
      <c r="BE24" s="6"/>
      <c r="BF24" s="1"/>
    </row>
    <row r="25" spans="1:58" x14ac:dyDescent="0.25">
      <c r="A25" s="51"/>
      <c r="F25" s="9"/>
      <c r="G25" s="9"/>
      <c r="H25" s="9"/>
      <c r="I25" s="8"/>
      <c r="J25" s="11"/>
      <c r="K25" s="11"/>
      <c r="L25" s="9"/>
      <c r="M25" s="10"/>
      <c r="N25" s="8"/>
      <c r="O25" s="8"/>
      <c r="P25" s="11"/>
      <c r="Q25" s="8"/>
      <c r="R25" s="11"/>
      <c r="S25" s="8"/>
      <c r="T25" s="11"/>
      <c r="U25" s="8"/>
      <c r="V25" s="10"/>
      <c r="W25" s="9"/>
      <c r="X25" s="8"/>
      <c r="Y25" s="9"/>
      <c r="Z25" s="9"/>
      <c r="AA25" s="8"/>
      <c r="AB25" s="9"/>
      <c r="AC25" s="10"/>
      <c r="AD25" s="9"/>
      <c r="AE25" s="9"/>
      <c r="AF25" s="9"/>
      <c r="AG25" s="8"/>
      <c r="AH25" s="9"/>
      <c r="AI25" s="9"/>
      <c r="AJ25" s="9"/>
      <c r="AK25" s="9"/>
      <c r="AL25" s="9"/>
      <c r="AM25" s="9"/>
      <c r="AN25" s="10"/>
      <c r="AO25" s="8"/>
      <c r="AP25" s="10"/>
      <c r="AQ25" s="8"/>
      <c r="AR25" s="8"/>
      <c r="AS25" s="8"/>
      <c r="AT25" s="9"/>
      <c r="AU25" s="9"/>
      <c r="AV25" s="8"/>
      <c r="AW25" s="8"/>
      <c r="AX25" s="8"/>
      <c r="AY25" s="20"/>
      <c r="AZ25" s="20"/>
      <c r="BA25" s="20"/>
      <c r="BB25" s="20"/>
      <c r="BC25" s="20"/>
      <c r="BD25" s="6"/>
      <c r="BE25" s="6"/>
      <c r="BF25" s="1"/>
    </row>
    <row r="26" spans="1:58" x14ac:dyDescent="0.25">
      <c r="A26" s="51"/>
      <c r="F26" s="9"/>
      <c r="G26" s="9"/>
      <c r="H26" s="9"/>
      <c r="I26" s="8"/>
      <c r="J26" s="11"/>
      <c r="K26" s="11"/>
      <c r="L26" s="9"/>
      <c r="M26" s="10"/>
      <c r="N26" s="8"/>
      <c r="O26" s="8"/>
      <c r="P26" s="11"/>
      <c r="Q26" s="8"/>
      <c r="R26" s="11"/>
      <c r="S26" s="8"/>
      <c r="T26" s="11"/>
      <c r="U26" s="8"/>
      <c r="V26" s="10"/>
      <c r="W26" s="9"/>
      <c r="X26" s="8"/>
      <c r="Y26" s="9"/>
      <c r="Z26" s="9"/>
      <c r="AA26" s="8"/>
      <c r="AB26" s="9"/>
      <c r="AC26" s="10"/>
      <c r="AD26" s="9"/>
      <c r="AE26" s="9"/>
      <c r="AF26" s="9"/>
      <c r="AG26" s="8"/>
      <c r="AH26" s="9"/>
      <c r="AI26" s="9"/>
      <c r="AJ26" s="9"/>
      <c r="AK26" s="9"/>
      <c r="AL26" s="9"/>
      <c r="AM26" s="9"/>
      <c r="AN26" s="10"/>
      <c r="AO26" s="8"/>
      <c r="AP26" s="10"/>
      <c r="AQ26" s="8"/>
      <c r="AR26" s="8"/>
      <c r="AS26" s="8"/>
      <c r="AT26" s="9"/>
      <c r="AU26" s="9"/>
      <c r="AV26" s="8"/>
      <c r="AW26" s="8"/>
      <c r="AX26" s="8"/>
      <c r="AY26" s="20"/>
      <c r="AZ26" s="20"/>
      <c r="BA26" s="20"/>
      <c r="BB26" s="20"/>
      <c r="BC26" s="20"/>
      <c r="BD26" s="6"/>
      <c r="BE26" s="6"/>
      <c r="BF26" s="1"/>
    </row>
    <row r="27" spans="1:58" x14ac:dyDescent="0.25">
      <c r="A27" s="51"/>
      <c r="D27" s="24"/>
      <c r="F27" s="9"/>
      <c r="G27" s="9"/>
      <c r="H27" s="9"/>
      <c r="I27" s="8"/>
      <c r="J27" s="11"/>
      <c r="K27" s="11"/>
      <c r="L27" s="9"/>
      <c r="M27" s="10"/>
      <c r="N27" s="8"/>
      <c r="O27" s="8"/>
      <c r="P27" s="11"/>
      <c r="Q27" s="8"/>
      <c r="R27" s="11"/>
      <c r="S27" s="8"/>
      <c r="T27" s="11"/>
      <c r="U27" s="8"/>
      <c r="V27" s="10"/>
      <c r="W27" s="9"/>
      <c r="X27" s="8"/>
      <c r="Y27" s="9"/>
      <c r="Z27" s="9"/>
      <c r="AA27" s="8"/>
      <c r="AB27" s="9"/>
      <c r="AC27" s="10"/>
      <c r="AD27" s="9"/>
      <c r="AE27" s="9"/>
      <c r="AF27" s="9"/>
      <c r="AG27" s="8"/>
      <c r="AH27" s="9"/>
      <c r="AI27" s="9"/>
      <c r="AJ27" s="9"/>
      <c r="AK27" s="9"/>
      <c r="AL27" s="9"/>
      <c r="AM27" s="9"/>
      <c r="AN27" s="10"/>
      <c r="AO27" s="8"/>
      <c r="AP27" s="10"/>
      <c r="AQ27" s="8"/>
      <c r="AR27" s="8"/>
      <c r="AS27" s="8"/>
      <c r="AT27" s="9"/>
      <c r="AU27" s="9"/>
      <c r="AV27" s="8"/>
      <c r="AW27" s="8"/>
      <c r="AX27" s="8"/>
      <c r="AY27" s="20"/>
      <c r="AZ27" s="20"/>
      <c r="BA27" s="20"/>
      <c r="BB27" s="20"/>
      <c r="BC27" s="20"/>
      <c r="BD27" s="6"/>
      <c r="BE27" s="6"/>
      <c r="BF27" s="1"/>
    </row>
    <row r="28" spans="1:58" x14ac:dyDescent="0.25">
      <c r="A28" s="51"/>
      <c r="F28" s="9"/>
      <c r="G28" s="9"/>
      <c r="H28" s="9"/>
      <c r="I28" s="8"/>
      <c r="J28" s="11"/>
      <c r="K28" s="11"/>
      <c r="L28" s="9"/>
      <c r="M28" s="10"/>
      <c r="N28" s="8"/>
      <c r="O28" s="8"/>
      <c r="P28" s="11"/>
      <c r="Q28" s="8"/>
      <c r="R28" s="11"/>
      <c r="S28" s="8"/>
      <c r="T28" s="11"/>
      <c r="U28" s="8"/>
      <c r="V28" s="10"/>
      <c r="W28" s="9"/>
      <c r="X28" s="8"/>
      <c r="Y28" s="9"/>
      <c r="Z28" s="9"/>
      <c r="AA28" s="8"/>
      <c r="AB28" s="9"/>
      <c r="AC28" s="10"/>
      <c r="AD28" s="9"/>
      <c r="AE28" s="9"/>
      <c r="AF28" s="9"/>
      <c r="AG28" s="8"/>
      <c r="AH28" s="9"/>
      <c r="AI28" s="9"/>
      <c r="AJ28" s="9"/>
      <c r="AK28" s="9"/>
      <c r="AL28" s="9"/>
      <c r="AM28" s="9"/>
      <c r="AN28" s="10"/>
      <c r="AO28" s="8"/>
      <c r="AP28" s="10"/>
      <c r="AQ28" s="8"/>
      <c r="AR28" s="8"/>
      <c r="AS28" s="8"/>
      <c r="AT28" s="9"/>
      <c r="AU28" s="9"/>
      <c r="AV28" s="8"/>
      <c r="AW28" s="8"/>
      <c r="AX28" s="8"/>
      <c r="AY28" s="20"/>
      <c r="AZ28" s="20"/>
      <c r="BA28" s="20"/>
      <c r="BB28" s="20"/>
      <c r="BC28" s="20"/>
      <c r="BD28" s="6"/>
      <c r="BE28" s="6"/>
      <c r="BF28" s="1"/>
    </row>
    <row r="29" spans="1:58" x14ac:dyDescent="0.25">
      <c r="A29" s="51"/>
      <c r="F29" s="9"/>
      <c r="G29" s="9"/>
      <c r="H29" s="9"/>
      <c r="I29" s="8"/>
      <c r="J29" s="11"/>
      <c r="K29" s="11"/>
      <c r="L29" s="9"/>
      <c r="M29" s="10"/>
      <c r="N29" s="8"/>
      <c r="O29" s="8"/>
      <c r="P29" s="11"/>
      <c r="Q29" s="8"/>
      <c r="R29" s="11"/>
      <c r="S29" s="8"/>
      <c r="T29" s="11"/>
      <c r="U29" s="8"/>
      <c r="V29" s="10"/>
      <c r="W29" s="9"/>
      <c r="X29" s="8"/>
      <c r="Y29" s="9"/>
      <c r="Z29" s="9"/>
      <c r="AA29" s="8"/>
      <c r="AB29" s="9"/>
      <c r="AC29" s="10"/>
      <c r="AD29" s="9"/>
      <c r="AE29" s="9"/>
      <c r="AF29" s="9"/>
      <c r="AG29" s="8"/>
      <c r="AH29" s="9"/>
      <c r="AI29" s="9"/>
      <c r="AJ29" s="9"/>
      <c r="AK29" s="9"/>
      <c r="AL29" s="9"/>
      <c r="AM29" s="9"/>
      <c r="AN29" s="10"/>
      <c r="AO29" s="8"/>
      <c r="AP29" s="10"/>
      <c r="AQ29" s="8"/>
      <c r="AR29" s="8"/>
      <c r="AS29" s="8"/>
      <c r="AT29" s="9"/>
      <c r="AU29" s="9"/>
      <c r="AV29" s="8"/>
      <c r="AW29" s="8"/>
      <c r="AX29" s="8"/>
      <c r="AY29" s="20"/>
      <c r="AZ29" s="20"/>
      <c r="BA29" s="20"/>
      <c r="BB29" s="20"/>
      <c r="BC29" s="20"/>
      <c r="BD29" s="6"/>
      <c r="BE29" s="6"/>
      <c r="BF29" s="1"/>
    </row>
    <row r="30" spans="1:58" x14ac:dyDescent="0.25">
      <c r="F30" s="9"/>
      <c r="G30" s="9"/>
      <c r="H30" s="9"/>
      <c r="I30" s="8"/>
      <c r="J30" s="11"/>
      <c r="K30" s="11"/>
      <c r="L30" s="9"/>
      <c r="M30" s="10"/>
      <c r="N30" s="8"/>
      <c r="O30" s="8"/>
      <c r="P30" s="11"/>
      <c r="Q30" s="8"/>
      <c r="R30" s="11"/>
      <c r="S30" s="8"/>
      <c r="T30" s="11"/>
      <c r="U30" s="8"/>
      <c r="V30" s="10"/>
      <c r="W30" s="9"/>
      <c r="X30" s="8"/>
      <c r="Y30" s="9"/>
      <c r="Z30" s="9"/>
      <c r="AA30" s="8"/>
      <c r="AB30" s="9"/>
      <c r="AC30" s="10"/>
      <c r="AD30" s="9"/>
      <c r="AE30" s="9"/>
      <c r="AF30" s="9"/>
      <c r="AG30" s="8"/>
      <c r="AH30" s="9"/>
      <c r="AI30" s="9"/>
      <c r="AJ30" s="9"/>
      <c r="AK30" s="9"/>
      <c r="AL30" s="9"/>
      <c r="AM30" s="9"/>
      <c r="AN30" s="10"/>
      <c r="AO30" s="8"/>
      <c r="AP30" s="10"/>
      <c r="AQ30" s="8"/>
      <c r="AR30" s="8"/>
      <c r="AS30" s="8"/>
      <c r="AT30" s="9"/>
      <c r="AU30" s="9"/>
      <c r="AV30" s="8"/>
      <c r="AW30" s="8"/>
      <c r="AX30" s="8"/>
      <c r="AY30" s="20"/>
      <c r="AZ30" s="20"/>
      <c r="BA30" s="20"/>
      <c r="BB30" s="20"/>
      <c r="BC30" s="20"/>
      <c r="BD30" s="6"/>
      <c r="BE30" s="6"/>
      <c r="BF30" s="1"/>
    </row>
    <row r="31" spans="1:58" x14ac:dyDescent="0.25">
      <c r="F31" s="9"/>
      <c r="G31" s="9"/>
      <c r="H31" s="9"/>
      <c r="I31" s="8"/>
      <c r="J31" s="11"/>
      <c r="K31" s="11"/>
      <c r="L31" s="9"/>
      <c r="M31" s="10"/>
      <c r="N31" s="8"/>
      <c r="O31" s="8"/>
      <c r="P31" s="11"/>
      <c r="Q31" s="8"/>
      <c r="R31" s="11"/>
      <c r="S31" s="8"/>
      <c r="T31" s="11"/>
      <c r="U31" s="8"/>
      <c r="V31" s="10"/>
      <c r="W31" s="9"/>
      <c r="X31" s="8"/>
      <c r="Y31" s="9"/>
      <c r="Z31" s="9"/>
      <c r="AA31" s="8"/>
      <c r="AB31" s="9"/>
      <c r="AC31" s="10"/>
      <c r="AD31" s="9"/>
      <c r="AE31" s="9"/>
      <c r="AF31" s="9"/>
      <c r="AG31" s="8"/>
      <c r="AH31" s="9"/>
      <c r="AI31" s="9"/>
      <c r="AJ31" s="9"/>
      <c r="AK31" s="9"/>
      <c r="AL31" s="9"/>
      <c r="AM31" s="9"/>
      <c r="AN31" s="10"/>
      <c r="AO31" s="8"/>
      <c r="AP31" s="10"/>
      <c r="AQ31" s="8"/>
      <c r="AR31" s="8"/>
      <c r="AS31" s="8"/>
      <c r="AT31" s="9"/>
      <c r="AU31" s="9"/>
      <c r="AV31" s="8"/>
      <c r="AW31" s="8"/>
      <c r="AX31" s="8"/>
      <c r="AY31" s="20"/>
      <c r="AZ31" s="20"/>
      <c r="BA31" s="20"/>
      <c r="BB31" s="20"/>
      <c r="BC31" s="20"/>
      <c r="BD31" s="6"/>
      <c r="BE31" s="6"/>
      <c r="BF31" s="1"/>
    </row>
    <row r="32" spans="1:58" x14ac:dyDescent="0.25">
      <c r="F32" s="9"/>
      <c r="G32" s="9"/>
      <c r="H32" s="9"/>
      <c r="I32" s="8"/>
      <c r="J32" s="11"/>
      <c r="K32" s="11"/>
      <c r="L32" s="9"/>
      <c r="M32" s="10"/>
      <c r="N32" s="8"/>
      <c r="O32" s="8"/>
      <c r="P32" s="11"/>
      <c r="Q32" s="8"/>
      <c r="R32" s="11"/>
      <c r="S32" s="8"/>
      <c r="T32" s="11"/>
      <c r="U32" s="8"/>
      <c r="V32" s="10"/>
      <c r="W32" s="9"/>
      <c r="X32" s="8"/>
      <c r="Y32" s="9"/>
      <c r="Z32" s="9"/>
      <c r="AA32" s="8"/>
      <c r="AB32" s="9"/>
      <c r="AC32" s="10"/>
      <c r="AD32" s="9"/>
      <c r="AE32" s="9"/>
      <c r="AF32" s="9"/>
      <c r="AG32" s="8"/>
      <c r="AH32" s="9"/>
      <c r="AI32" s="9"/>
      <c r="AJ32" s="9"/>
      <c r="AK32" s="9"/>
      <c r="AL32" s="9"/>
      <c r="AM32" s="9"/>
      <c r="AN32" s="10"/>
      <c r="AO32" s="8"/>
      <c r="AP32" s="10"/>
      <c r="AQ32" s="8"/>
      <c r="AR32" s="8"/>
      <c r="AS32" s="8"/>
      <c r="AT32" s="9"/>
      <c r="AU32" s="9"/>
      <c r="AV32" s="8"/>
      <c r="AW32" s="8"/>
      <c r="AX32" s="8"/>
      <c r="AY32" s="20"/>
      <c r="AZ32" s="20"/>
      <c r="BA32" s="20"/>
      <c r="BB32" s="20"/>
      <c r="BC32" s="20"/>
      <c r="BD32" s="6"/>
      <c r="BE32" s="6"/>
      <c r="BF32" s="1"/>
    </row>
    <row r="33" spans="6:58" x14ac:dyDescent="0.25">
      <c r="F33" s="9"/>
      <c r="G33" s="9"/>
      <c r="H33" s="9"/>
      <c r="I33" s="8"/>
      <c r="J33" s="11"/>
      <c r="K33" s="11"/>
      <c r="L33" s="9"/>
      <c r="M33" s="10"/>
      <c r="N33" s="8"/>
      <c r="O33" s="8"/>
      <c r="P33" s="11"/>
      <c r="Q33" s="8"/>
      <c r="R33" s="11"/>
      <c r="S33" s="8"/>
      <c r="T33" s="11"/>
      <c r="U33" s="8"/>
      <c r="V33" s="10"/>
      <c r="W33" s="9"/>
      <c r="X33" s="8"/>
      <c r="Y33" s="9"/>
      <c r="Z33" s="9"/>
      <c r="AA33" s="8"/>
      <c r="AB33" s="9"/>
      <c r="AC33" s="10"/>
      <c r="AD33" s="9"/>
      <c r="AE33" s="9"/>
      <c r="AF33" s="9"/>
      <c r="AG33" s="8"/>
      <c r="AH33" s="9"/>
      <c r="AI33" s="9"/>
      <c r="AJ33" s="9"/>
      <c r="AK33" s="9"/>
      <c r="AL33" s="9"/>
      <c r="AM33" s="9"/>
      <c r="AN33" s="10"/>
      <c r="AO33" s="8"/>
      <c r="AP33" s="10"/>
      <c r="AQ33" s="8"/>
      <c r="AR33" s="8"/>
      <c r="AS33" s="8"/>
      <c r="AT33" s="9"/>
      <c r="AU33" s="9"/>
      <c r="AV33" s="8"/>
      <c r="AW33" s="8"/>
      <c r="AX33" s="8"/>
      <c r="AY33" s="20"/>
      <c r="AZ33" s="20"/>
      <c r="BA33" s="20"/>
      <c r="BB33" s="20"/>
      <c r="BC33" s="20"/>
      <c r="BD33" s="6"/>
      <c r="BE33" s="6"/>
      <c r="BF33" s="1"/>
    </row>
    <row r="34" spans="6:58" x14ac:dyDescent="0.25">
      <c r="F34" s="9"/>
      <c r="G34" s="9"/>
      <c r="H34" s="9"/>
      <c r="I34" s="8"/>
      <c r="J34" s="11"/>
      <c r="K34" s="11"/>
      <c r="L34" s="9"/>
      <c r="M34" s="10"/>
      <c r="N34" s="8"/>
      <c r="O34" s="8"/>
      <c r="P34" s="11"/>
      <c r="Q34" s="8"/>
      <c r="R34" s="11"/>
      <c r="S34" s="8"/>
      <c r="T34" s="11"/>
      <c r="U34" s="8"/>
      <c r="V34" s="10"/>
      <c r="W34" s="9"/>
      <c r="X34" s="8"/>
      <c r="Y34" s="9"/>
      <c r="Z34" s="9"/>
      <c r="AA34" s="8"/>
      <c r="AB34" s="9"/>
      <c r="AC34" s="10"/>
      <c r="AD34" s="9"/>
      <c r="AE34" s="9"/>
      <c r="AF34" s="9"/>
      <c r="AG34" s="8"/>
      <c r="AH34" s="9"/>
      <c r="AI34" s="9"/>
      <c r="AJ34" s="9"/>
      <c r="AK34" s="9"/>
      <c r="AL34" s="9"/>
      <c r="AM34" s="9"/>
      <c r="AN34" s="10"/>
      <c r="AO34" s="8"/>
      <c r="AP34" s="10"/>
      <c r="AQ34" s="8"/>
      <c r="AR34" s="8"/>
      <c r="AS34" s="8"/>
      <c r="AT34" s="9"/>
      <c r="AU34" s="9"/>
      <c r="AV34" s="8"/>
      <c r="AW34" s="8"/>
      <c r="AX34" s="8"/>
      <c r="AY34" s="20"/>
      <c r="AZ34" s="20"/>
      <c r="BA34" s="20"/>
      <c r="BB34" s="20"/>
      <c r="BC34" s="20"/>
      <c r="BD34" s="6"/>
      <c r="BE34" s="6"/>
      <c r="BF34" s="1"/>
    </row>
    <row r="35" spans="6:58" x14ac:dyDescent="0.25">
      <c r="F35" s="9"/>
      <c r="G35" s="9"/>
      <c r="H35" s="9"/>
      <c r="I35" s="8"/>
      <c r="J35" s="11"/>
      <c r="K35" s="11"/>
      <c r="L35" s="9"/>
      <c r="M35" s="10"/>
      <c r="N35" s="8"/>
      <c r="O35" s="8"/>
      <c r="P35" s="11"/>
      <c r="Q35" s="8"/>
      <c r="R35" s="11"/>
      <c r="S35" s="8"/>
      <c r="T35" s="11"/>
      <c r="U35" s="8"/>
      <c r="V35" s="10"/>
      <c r="W35" s="9"/>
      <c r="X35" s="8"/>
      <c r="Y35" s="9"/>
      <c r="Z35" s="9"/>
      <c r="AA35" s="8"/>
      <c r="AB35" s="9"/>
      <c r="AC35" s="10"/>
      <c r="AD35" s="9"/>
      <c r="AE35" s="9"/>
      <c r="AF35" s="9"/>
      <c r="AG35" s="8"/>
      <c r="AH35" s="9"/>
      <c r="AI35" s="9"/>
      <c r="AJ35" s="9"/>
      <c r="AK35" s="9"/>
      <c r="AL35" s="9"/>
      <c r="AM35" s="9"/>
      <c r="AN35" s="10"/>
      <c r="AO35" s="8"/>
      <c r="AP35" s="10"/>
      <c r="AQ35" s="8"/>
      <c r="AR35" s="8"/>
      <c r="AS35" s="8"/>
      <c r="AT35" s="9"/>
      <c r="AU35" s="9"/>
      <c r="AV35" s="8"/>
      <c r="AW35" s="8"/>
      <c r="AX35" s="8"/>
      <c r="AY35" s="20"/>
      <c r="AZ35" s="20"/>
      <c r="BA35" s="20"/>
      <c r="BB35" s="20"/>
      <c r="BC35" s="20"/>
      <c r="BD35" s="6"/>
      <c r="BE35" s="6"/>
      <c r="BF35" s="1"/>
    </row>
    <row r="36" spans="6:58" x14ac:dyDescent="0.25">
      <c r="F36" s="9"/>
      <c r="G36" s="9"/>
      <c r="H36" s="9"/>
      <c r="I36" s="8"/>
      <c r="J36" s="11"/>
      <c r="K36" s="11"/>
      <c r="L36" s="9"/>
      <c r="M36" s="10"/>
      <c r="N36" s="8"/>
      <c r="O36" s="8"/>
      <c r="P36" s="11"/>
      <c r="Q36" s="8"/>
      <c r="R36" s="11"/>
      <c r="S36" s="8"/>
      <c r="T36" s="11"/>
      <c r="U36" s="8"/>
      <c r="V36" s="10"/>
      <c r="W36" s="9"/>
      <c r="X36" s="8"/>
      <c r="Y36" s="9"/>
      <c r="Z36" s="9"/>
      <c r="AA36" s="8"/>
      <c r="AB36" s="9"/>
      <c r="AC36" s="10"/>
      <c r="AD36" s="9"/>
      <c r="AE36" s="9"/>
      <c r="AF36" s="9"/>
      <c r="AG36" s="8"/>
      <c r="AH36" s="9"/>
      <c r="AI36" s="9"/>
      <c r="AJ36" s="9"/>
      <c r="AK36" s="9"/>
      <c r="AL36" s="9"/>
      <c r="AM36" s="9"/>
      <c r="AN36" s="10"/>
      <c r="AO36" s="8"/>
      <c r="AP36" s="10"/>
      <c r="AQ36" s="8"/>
      <c r="AR36" s="8"/>
      <c r="AS36" s="8"/>
      <c r="AT36" s="9"/>
      <c r="AU36" s="9"/>
      <c r="AV36" s="8"/>
      <c r="AW36" s="8"/>
      <c r="AX36" s="8"/>
      <c r="AY36" s="20"/>
      <c r="AZ36" s="20"/>
      <c r="BA36" s="20"/>
      <c r="BB36" s="20"/>
      <c r="BC36" s="20"/>
      <c r="BD36" s="6"/>
      <c r="BE36" s="6"/>
      <c r="BF36" s="1"/>
    </row>
    <row r="37" spans="6:58" x14ac:dyDescent="0.25">
      <c r="F37" s="9"/>
      <c r="G37" s="9"/>
      <c r="H37" s="9"/>
      <c r="I37" s="8"/>
      <c r="J37" s="11"/>
      <c r="K37" s="11"/>
      <c r="L37" s="9"/>
      <c r="M37" s="10"/>
      <c r="N37" s="8"/>
      <c r="O37" s="8"/>
      <c r="P37" s="11"/>
      <c r="Q37" s="8"/>
      <c r="R37" s="11"/>
      <c r="S37" s="8"/>
      <c r="T37" s="11"/>
      <c r="U37" s="8"/>
      <c r="V37" s="10"/>
      <c r="W37" s="9"/>
      <c r="X37" s="8"/>
      <c r="Y37" s="9"/>
      <c r="Z37" s="9"/>
      <c r="AA37" s="8"/>
      <c r="AB37" s="9"/>
      <c r="AC37" s="10"/>
      <c r="AD37" s="9"/>
      <c r="AE37" s="9"/>
      <c r="AF37" s="9"/>
      <c r="AG37" s="8"/>
      <c r="AH37" s="9"/>
      <c r="AI37" s="9"/>
      <c r="AJ37" s="9"/>
      <c r="AK37" s="9"/>
      <c r="AL37" s="9"/>
      <c r="AM37" s="9"/>
      <c r="AN37" s="10"/>
      <c r="AO37" s="8"/>
      <c r="AP37" s="10"/>
      <c r="AQ37" s="8"/>
      <c r="AR37" s="8"/>
      <c r="AS37" s="8"/>
      <c r="AT37" s="9"/>
      <c r="AU37" s="9"/>
      <c r="AV37" s="8"/>
      <c r="AW37" s="8"/>
      <c r="AX37" s="8"/>
      <c r="AY37" s="20"/>
      <c r="AZ37" s="20"/>
      <c r="BA37" s="20"/>
      <c r="BB37" s="20"/>
      <c r="BC37" s="20"/>
      <c r="BD37" s="6"/>
      <c r="BE37" s="6"/>
      <c r="BF37" s="1"/>
    </row>
    <row r="38" spans="6:58" x14ac:dyDescent="0.25">
      <c r="F38" s="9"/>
      <c r="G38" s="9"/>
      <c r="H38" s="9"/>
      <c r="I38" s="8"/>
      <c r="J38" s="11"/>
      <c r="K38" s="11"/>
      <c r="L38" s="9"/>
      <c r="M38" s="10"/>
      <c r="N38" s="8"/>
      <c r="O38" s="8"/>
      <c r="P38" s="11"/>
      <c r="Q38" s="8"/>
      <c r="R38" s="11"/>
      <c r="S38" s="8"/>
      <c r="T38" s="11"/>
      <c r="U38" s="8"/>
      <c r="V38" s="10"/>
      <c r="W38" s="9"/>
      <c r="X38" s="8"/>
      <c r="Y38" s="9"/>
      <c r="Z38" s="9"/>
      <c r="AA38" s="8"/>
      <c r="AB38" s="9"/>
      <c r="AC38" s="10"/>
      <c r="AD38" s="9"/>
      <c r="AE38" s="9"/>
      <c r="AF38" s="9"/>
      <c r="AG38" s="8"/>
      <c r="AH38" s="9"/>
      <c r="AI38" s="9"/>
      <c r="AJ38" s="9"/>
      <c r="AK38" s="9"/>
      <c r="AL38" s="9"/>
      <c r="AM38" s="9"/>
      <c r="AN38" s="10"/>
      <c r="AO38" s="8"/>
      <c r="AP38" s="10"/>
      <c r="AQ38" s="8"/>
      <c r="AR38" s="8"/>
      <c r="AS38" s="8"/>
      <c r="AT38" s="9"/>
      <c r="AU38" s="9"/>
      <c r="AV38" s="8"/>
      <c r="AW38" s="8"/>
      <c r="AX38" s="8"/>
      <c r="AY38" s="20"/>
      <c r="AZ38" s="20"/>
      <c r="BA38" s="20"/>
      <c r="BB38" s="20"/>
      <c r="BC38" s="20"/>
      <c r="BD38" s="6"/>
      <c r="BE38" s="6"/>
      <c r="BF38" s="1"/>
    </row>
    <row r="39" spans="6:58" x14ac:dyDescent="0.25">
      <c r="F39" s="9"/>
      <c r="G39" s="9"/>
      <c r="H39" s="9"/>
      <c r="I39" s="8"/>
      <c r="J39" s="11"/>
      <c r="K39" s="11"/>
      <c r="L39" s="9"/>
      <c r="M39" s="10"/>
      <c r="N39" s="8"/>
      <c r="O39" s="8"/>
      <c r="P39" s="11"/>
      <c r="Q39" s="8"/>
      <c r="R39" s="11"/>
      <c r="S39" s="8"/>
      <c r="T39" s="11"/>
      <c r="U39" s="8"/>
      <c r="V39" s="10"/>
      <c r="W39" s="9"/>
      <c r="X39" s="8"/>
      <c r="Y39" s="9"/>
      <c r="Z39" s="9"/>
      <c r="AA39" s="8"/>
      <c r="AB39" s="9"/>
      <c r="AC39" s="10"/>
      <c r="AD39" s="9"/>
      <c r="AE39" s="9"/>
      <c r="AF39" s="9"/>
      <c r="AG39" s="8"/>
      <c r="AH39" s="9"/>
      <c r="AI39" s="9"/>
      <c r="AJ39" s="9"/>
      <c r="AK39" s="9"/>
      <c r="AL39" s="9"/>
      <c r="AM39" s="9"/>
      <c r="AN39" s="10"/>
      <c r="AO39" s="8"/>
      <c r="AP39" s="10"/>
      <c r="AQ39" s="8"/>
      <c r="AR39" s="8"/>
      <c r="AS39" s="8"/>
      <c r="AT39" s="9"/>
      <c r="AU39" s="9"/>
      <c r="AV39" s="8"/>
      <c r="AW39" s="8"/>
      <c r="AX39" s="8"/>
      <c r="AY39" s="20"/>
      <c r="AZ39" s="20"/>
      <c r="BA39" s="20"/>
      <c r="BB39" s="20"/>
      <c r="BC39" s="20"/>
      <c r="BD39" s="6"/>
      <c r="BE39" s="6"/>
      <c r="BF39" s="1"/>
    </row>
    <row r="40" spans="6:58" x14ac:dyDescent="0.25">
      <c r="F40" s="37"/>
      <c r="G40" s="37"/>
      <c r="H40" s="37"/>
      <c r="I40" s="38"/>
      <c r="J40" s="41"/>
      <c r="K40" s="41"/>
      <c r="L40" s="37"/>
      <c r="M40" s="39"/>
      <c r="N40" s="38"/>
      <c r="O40" s="38"/>
      <c r="P40" s="38"/>
      <c r="Q40" s="38"/>
      <c r="R40" s="38"/>
      <c r="S40" s="37"/>
      <c r="T40" s="38"/>
      <c r="U40" s="38"/>
      <c r="V40" s="39"/>
      <c r="W40" s="37"/>
      <c r="X40" s="38"/>
      <c r="Y40" s="37"/>
      <c r="Z40" s="37"/>
      <c r="AA40" s="40"/>
      <c r="AB40" s="37"/>
      <c r="AC40" s="39"/>
      <c r="AD40" s="38"/>
      <c r="AE40" s="38"/>
      <c r="AF40" s="37"/>
      <c r="AG40" s="41"/>
      <c r="AH40" s="37"/>
      <c r="AI40" s="37"/>
      <c r="AJ40" s="37"/>
      <c r="AK40" s="37"/>
      <c r="AL40" s="37"/>
      <c r="AM40" s="37"/>
      <c r="AN40" s="39"/>
      <c r="AO40" s="38"/>
      <c r="AP40" s="39"/>
      <c r="AQ40" s="38"/>
      <c r="AR40" s="37"/>
      <c r="AS40" s="38"/>
      <c r="AT40" s="37"/>
      <c r="AU40" s="37"/>
      <c r="AV40" s="37"/>
      <c r="AW40" s="37"/>
      <c r="AX40" s="38"/>
      <c r="AY40" s="21"/>
      <c r="AZ40" s="6"/>
      <c r="BA40" s="20"/>
      <c r="BB40" s="6"/>
      <c r="BC40" s="20"/>
      <c r="BD40" s="6"/>
      <c r="BE40" s="48"/>
    </row>
    <row r="41" spans="6:58" x14ac:dyDescent="0.25">
      <c r="F41" s="37"/>
      <c r="G41" s="37"/>
      <c r="H41" s="37"/>
      <c r="I41" s="38"/>
      <c r="J41" s="41"/>
      <c r="K41" s="41"/>
      <c r="L41" s="37"/>
      <c r="M41" s="39"/>
      <c r="N41" s="38"/>
      <c r="O41" s="38"/>
      <c r="P41" s="38"/>
      <c r="Q41" s="38"/>
      <c r="R41" s="38"/>
      <c r="S41" s="37"/>
      <c r="T41" s="38"/>
      <c r="U41" s="38"/>
      <c r="V41" s="39"/>
      <c r="W41" s="37"/>
      <c r="X41" s="38"/>
      <c r="Y41" s="37"/>
      <c r="Z41" s="37"/>
      <c r="AA41" s="40"/>
      <c r="AB41" s="37"/>
      <c r="AC41" s="39"/>
      <c r="AD41" s="38"/>
      <c r="AE41" s="38"/>
      <c r="AF41" s="37"/>
      <c r="AG41" s="41"/>
      <c r="AH41" s="37"/>
      <c r="AI41" s="37"/>
      <c r="AJ41" s="37"/>
      <c r="AK41" s="37"/>
      <c r="AL41" s="37"/>
      <c r="AM41" s="37"/>
      <c r="AN41" s="39"/>
      <c r="AO41" s="38"/>
      <c r="AP41" s="39"/>
      <c r="AQ41" s="38"/>
      <c r="AR41" s="37"/>
      <c r="AS41" s="38"/>
      <c r="AT41" s="37"/>
      <c r="AU41" s="37"/>
      <c r="AV41" s="37"/>
      <c r="AW41" s="37"/>
      <c r="AX41" s="38"/>
      <c r="AY41" s="21"/>
      <c r="AZ41" s="6"/>
      <c r="BA41" s="20"/>
      <c r="BB41" s="6"/>
      <c r="BC41" s="20"/>
      <c r="BD41" s="6"/>
      <c r="BE41" s="48"/>
    </row>
    <row r="42" spans="6:58" x14ac:dyDescent="0.25">
      <c r="F42" s="37"/>
      <c r="G42" s="37"/>
      <c r="H42" s="37"/>
      <c r="I42" s="38"/>
      <c r="J42" s="41"/>
      <c r="K42" s="41"/>
      <c r="L42" s="37"/>
      <c r="M42" s="39"/>
      <c r="N42" s="38"/>
      <c r="O42" s="38"/>
      <c r="P42" s="38"/>
      <c r="Q42" s="38"/>
      <c r="R42" s="38"/>
      <c r="S42" s="37"/>
      <c r="T42" s="38"/>
      <c r="U42" s="38"/>
      <c r="V42" s="39"/>
      <c r="W42" s="37"/>
      <c r="X42" s="38"/>
      <c r="Y42" s="37"/>
      <c r="Z42" s="37"/>
      <c r="AA42" s="40"/>
      <c r="AB42" s="37"/>
      <c r="AC42" s="39"/>
      <c r="AD42" s="38"/>
      <c r="AE42" s="38"/>
      <c r="AF42" s="37"/>
      <c r="AG42" s="41"/>
      <c r="AH42" s="37"/>
      <c r="AI42" s="37"/>
      <c r="AJ42" s="37"/>
      <c r="AK42" s="37"/>
      <c r="AL42" s="37"/>
      <c r="AM42" s="37"/>
      <c r="AN42" s="39"/>
      <c r="AO42" s="38"/>
      <c r="AP42" s="39"/>
      <c r="AQ42" s="38"/>
      <c r="AR42" s="37"/>
      <c r="AS42" s="38"/>
      <c r="AT42" s="37"/>
      <c r="AU42" s="37"/>
      <c r="AV42" s="37"/>
      <c r="AW42" s="37"/>
      <c r="AX42" s="38"/>
      <c r="AY42" s="21"/>
      <c r="AZ42" s="6"/>
      <c r="BA42" s="20"/>
      <c r="BB42" s="6"/>
      <c r="BC42" s="20"/>
      <c r="BD42" s="6"/>
      <c r="BE42" s="48"/>
    </row>
    <row r="43" spans="6:58" x14ac:dyDescent="0.25">
      <c r="F43" s="37"/>
      <c r="G43" s="37"/>
      <c r="H43" s="37"/>
      <c r="I43" s="38"/>
      <c r="J43" s="41"/>
      <c r="K43" s="41"/>
      <c r="L43" s="37"/>
      <c r="M43" s="39"/>
      <c r="N43" s="38"/>
      <c r="O43" s="38"/>
      <c r="P43" s="38"/>
      <c r="Q43" s="38"/>
      <c r="R43" s="38"/>
      <c r="S43" s="37"/>
      <c r="T43" s="38"/>
      <c r="U43" s="38"/>
      <c r="V43" s="39"/>
      <c r="W43" s="37"/>
      <c r="X43" s="38"/>
      <c r="Y43" s="37"/>
      <c r="Z43" s="37"/>
      <c r="AA43" s="40"/>
      <c r="AB43" s="37"/>
      <c r="AC43" s="39"/>
      <c r="AD43" s="38"/>
      <c r="AE43" s="38"/>
      <c r="AF43" s="37"/>
      <c r="AG43" s="41"/>
      <c r="AH43" s="37"/>
      <c r="AI43" s="37"/>
      <c r="AJ43" s="37"/>
      <c r="AK43" s="37"/>
      <c r="AL43" s="37"/>
      <c r="AM43" s="37"/>
      <c r="AN43" s="39"/>
      <c r="AO43" s="38"/>
      <c r="AP43" s="39"/>
      <c r="AQ43" s="38"/>
      <c r="AR43" s="37"/>
      <c r="AS43" s="38"/>
      <c r="AT43" s="37"/>
      <c r="AU43" s="37"/>
      <c r="AV43" s="37"/>
      <c r="AW43" s="37"/>
      <c r="AX43" s="38"/>
      <c r="AY43" s="21"/>
      <c r="AZ43" s="6"/>
      <c r="BA43" s="20"/>
      <c r="BB43" s="6"/>
      <c r="BC43" s="20"/>
      <c r="BD43" s="6"/>
      <c r="BE43" s="48"/>
    </row>
    <row r="44" spans="6:58" x14ac:dyDescent="0.25">
      <c r="F44" s="37"/>
      <c r="G44" s="37"/>
      <c r="H44" s="37"/>
      <c r="I44" s="38"/>
      <c r="J44" s="41"/>
      <c r="K44" s="41"/>
      <c r="L44" s="37"/>
      <c r="M44" s="39"/>
      <c r="N44" s="38"/>
      <c r="O44" s="38"/>
      <c r="P44" s="38"/>
      <c r="Q44" s="38"/>
      <c r="R44" s="38"/>
      <c r="S44" s="37"/>
      <c r="T44" s="38"/>
      <c r="U44" s="38"/>
      <c r="V44" s="39"/>
      <c r="W44" s="37"/>
      <c r="X44" s="38"/>
      <c r="Y44" s="37"/>
      <c r="Z44" s="37"/>
      <c r="AA44" s="40"/>
      <c r="AB44" s="37"/>
      <c r="AC44" s="39"/>
      <c r="AD44" s="38"/>
      <c r="AE44" s="38"/>
      <c r="AF44" s="37"/>
      <c r="AG44" s="41"/>
      <c r="AH44" s="37"/>
      <c r="AI44" s="37"/>
      <c r="AJ44" s="37"/>
      <c r="AK44" s="37"/>
      <c r="AL44" s="37"/>
      <c r="AM44" s="37"/>
      <c r="AN44" s="39"/>
      <c r="AO44" s="38"/>
      <c r="AP44" s="39"/>
      <c r="AQ44" s="38"/>
      <c r="AR44" s="37"/>
      <c r="AS44" s="38"/>
      <c r="AT44" s="37"/>
      <c r="AU44" s="37"/>
      <c r="AV44" s="37"/>
      <c r="AW44" s="37"/>
      <c r="AX44" s="38"/>
      <c r="AY44" s="21"/>
      <c r="AZ44" s="2"/>
      <c r="BB44" s="2"/>
      <c r="BC44" s="15"/>
      <c r="BD44" s="2"/>
      <c r="BE44" s="48"/>
    </row>
    <row r="45" spans="6:58" x14ac:dyDescent="0.25">
      <c r="F45" s="37"/>
      <c r="G45" s="37"/>
      <c r="H45" s="37"/>
      <c r="I45" s="38"/>
      <c r="J45" s="41"/>
      <c r="K45" s="41"/>
      <c r="L45" s="37"/>
      <c r="M45" s="39"/>
      <c r="N45" s="38"/>
      <c r="O45" s="38"/>
      <c r="P45" s="38"/>
      <c r="Q45" s="38"/>
      <c r="R45" s="38"/>
      <c r="S45" s="37"/>
      <c r="T45" s="38"/>
      <c r="U45" s="38"/>
      <c r="V45" s="39"/>
      <c r="W45" s="37"/>
      <c r="X45" s="38"/>
      <c r="Y45" s="37"/>
      <c r="Z45" s="37"/>
      <c r="AA45" s="40"/>
      <c r="AB45" s="37"/>
      <c r="AC45" s="39"/>
      <c r="AD45" s="38"/>
      <c r="AE45" s="38"/>
      <c r="AF45" s="37"/>
      <c r="AG45" s="41"/>
      <c r="AH45" s="37"/>
      <c r="AI45" s="37"/>
      <c r="AJ45" s="37"/>
      <c r="AK45" s="37"/>
      <c r="AL45" s="37"/>
      <c r="AM45" s="37"/>
      <c r="AN45" s="39"/>
      <c r="AO45" s="38"/>
      <c r="AP45" s="39"/>
      <c r="AQ45" s="38"/>
      <c r="AR45" s="37"/>
      <c r="AS45" s="38"/>
      <c r="AT45" s="37"/>
      <c r="AU45" s="37"/>
      <c r="AV45" s="37"/>
      <c r="AW45" s="37"/>
      <c r="AX45" s="38"/>
      <c r="AY45" s="21"/>
      <c r="AZ45" s="2"/>
      <c r="BB45" s="2"/>
      <c r="BC45" s="15"/>
      <c r="BD45" s="2"/>
      <c r="BE45" s="48"/>
    </row>
    <row r="46" spans="6:58" x14ac:dyDescent="0.25">
      <c r="F46" s="37"/>
      <c r="G46" s="37"/>
      <c r="H46" s="37"/>
      <c r="I46" s="38"/>
      <c r="J46" s="41"/>
      <c r="K46" s="41"/>
      <c r="L46" s="37"/>
      <c r="M46" s="39"/>
      <c r="N46" s="38"/>
      <c r="O46" s="38"/>
      <c r="P46" s="38"/>
      <c r="Q46" s="38"/>
      <c r="R46" s="38"/>
      <c r="S46" s="37"/>
      <c r="T46" s="38"/>
      <c r="U46" s="38"/>
      <c r="V46" s="39"/>
      <c r="W46" s="37"/>
      <c r="X46" s="38"/>
      <c r="Y46" s="37"/>
      <c r="Z46" s="37"/>
      <c r="AA46" s="40"/>
      <c r="AB46" s="37"/>
      <c r="AC46" s="39"/>
      <c r="AD46" s="38"/>
      <c r="AE46" s="38"/>
      <c r="AF46" s="37"/>
      <c r="AG46" s="41"/>
      <c r="AH46" s="37"/>
      <c r="AI46" s="37"/>
      <c r="AJ46" s="37"/>
      <c r="AK46" s="37"/>
      <c r="AL46" s="37"/>
      <c r="AM46" s="37"/>
      <c r="AN46" s="39"/>
      <c r="AO46" s="38"/>
      <c r="AP46" s="39"/>
      <c r="AQ46" s="38"/>
      <c r="AR46" s="37"/>
      <c r="AS46" s="38"/>
      <c r="AT46" s="37"/>
      <c r="AU46" s="37"/>
      <c r="AV46" s="37"/>
      <c r="AW46" s="37"/>
      <c r="AX46" s="38"/>
      <c r="AY46" s="21"/>
      <c r="AZ46" s="2"/>
      <c r="BB46" s="2"/>
      <c r="BC46" s="15"/>
      <c r="BD46" s="2"/>
      <c r="BE46" s="48"/>
    </row>
    <row r="47" spans="6:58" x14ac:dyDescent="0.25">
      <c r="F47" s="37"/>
      <c r="G47" s="37"/>
      <c r="H47" s="37"/>
      <c r="I47" s="38"/>
      <c r="J47" s="41"/>
      <c r="K47" s="41"/>
      <c r="L47" s="37"/>
      <c r="M47" s="39"/>
      <c r="N47" s="38"/>
      <c r="O47" s="38"/>
      <c r="P47" s="38"/>
      <c r="Q47" s="38"/>
      <c r="R47" s="38"/>
      <c r="S47" s="37"/>
      <c r="T47" s="38"/>
      <c r="U47" s="38"/>
      <c r="V47" s="39"/>
      <c r="W47" s="37"/>
      <c r="X47" s="38"/>
      <c r="Y47" s="37"/>
      <c r="Z47" s="37"/>
      <c r="AA47" s="40"/>
      <c r="AB47" s="37"/>
      <c r="AC47" s="39"/>
      <c r="AD47" s="38"/>
      <c r="AE47" s="38"/>
      <c r="AF47" s="37"/>
      <c r="AG47" s="41"/>
      <c r="AH47" s="37"/>
      <c r="AI47" s="37"/>
      <c r="AJ47" s="37"/>
      <c r="AK47" s="37"/>
      <c r="AL47" s="37"/>
      <c r="AM47" s="37"/>
      <c r="AN47" s="39"/>
      <c r="AO47" s="38"/>
      <c r="AP47" s="39"/>
      <c r="AQ47" s="38"/>
      <c r="AR47" s="37"/>
      <c r="AS47" s="38"/>
      <c r="AT47" s="37"/>
      <c r="AU47" s="37"/>
      <c r="AV47" s="37"/>
      <c r="AW47" s="37"/>
      <c r="AX47" s="38"/>
      <c r="AY47" s="21"/>
      <c r="AZ47" s="2"/>
      <c r="BB47" s="2"/>
      <c r="BC47" s="15"/>
      <c r="BD47" s="2"/>
      <c r="BE47" s="48"/>
    </row>
    <row r="48" spans="6:58" x14ac:dyDescent="0.25">
      <c r="F48" s="37"/>
      <c r="G48" s="37"/>
      <c r="H48" s="37"/>
      <c r="I48" s="38"/>
      <c r="J48" s="41"/>
      <c r="K48" s="41"/>
      <c r="L48" s="37"/>
      <c r="M48" s="39"/>
      <c r="N48" s="38"/>
      <c r="O48" s="38"/>
      <c r="P48" s="38"/>
      <c r="Q48" s="38"/>
      <c r="R48" s="38"/>
      <c r="S48" s="37"/>
      <c r="T48" s="38"/>
      <c r="U48" s="38"/>
      <c r="V48" s="39"/>
      <c r="W48" s="37"/>
      <c r="X48" s="38"/>
      <c r="Y48" s="37"/>
      <c r="Z48" s="37"/>
      <c r="AA48" s="40"/>
      <c r="AB48" s="37"/>
      <c r="AC48" s="39"/>
      <c r="AD48" s="38"/>
      <c r="AE48" s="38"/>
      <c r="AF48" s="37"/>
      <c r="AG48" s="41"/>
      <c r="AH48" s="37"/>
      <c r="AI48" s="37"/>
      <c r="AJ48" s="37"/>
      <c r="AK48" s="37"/>
      <c r="AL48" s="37"/>
      <c r="AM48" s="37"/>
      <c r="AN48" s="39"/>
      <c r="AO48" s="38"/>
      <c r="AP48" s="39"/>
      <c r="AQ48" s="38"/>
      <c r="AR48" s="37"/>
      <c r="AS48" s="38"/>
      <c r="AT48" s="37"/>
      <c r="AU48" s="37"/>
      <c r="AV48" s="37"/>
      <c r="AW48" s="37"/>
      <c r="AX48" s="38"/>
      <c r="AY48" s="21"/>
      <c r="AZ48" s="2"/>
      <c r="BB48" s="2"/>
      <c r="BC48" s="15"/>
      <c r="BD48" s="2"/>
      <c r="BE48" s="48"/>
    </row>
    <row r="49" spans="6:57" x14ac:dyDescent="0.25">
      <c r="F49" s="37"/>
      <c r="G49" s="37"/>
      <c r="H49" s="37"/>
      <c r="I49" s="38"/>
      <c r="J49" s="41"/>
      <c r="K49" s="41"/>
      <c r="L49" s="37"/>
      <c r="M49" s="39"/>
      <c r="N49" s="38"/>
      <c r="O49" s="38"/>
      <c r="P49" s="38"/>
      <c r="Q49" s="38"/>
      <c r="R49" s="38"/>
      <c r="S49" s="37"/>
      <c r="T49" s="38"/>
      <c r="U49" s="38"/>
      <c r="V49" s="39"/>
      <c r="W49" s="37"/>
      <c r="X49" s="38"/>
      <c r="Y49" s="37"/>
      <c r="Z49" s="37"/>
      <c r="AA49" s="40"/>
      <c r="AB49" s="37"/>
      <c r="AC49" s="39"/>
      <c r="AD49" s="38"/>
      <c r="AE49" s="38"/>
      <c r="AF49" s="37"/>
      <c r="AG49" s="41"/>
      <c r="AH49" s="37"/>
      <c r="AI49" s="37"/>
      <c r="AJ49" s="37"/>
      <c r="AK49" s="37"/>
      <c r="AL49" s="37"/>
      <c r="AM49" s="37"/>
      <c r="AN49" s="39"/>
      <c r="AO49" s="38"/>
      <c r="AP49" s="39"/>
      <c r="AQ49" s="38"/>
      <c r="AR49" s="37"/>
      <c r="AS49" s="38"/>
      <c r="AT49" s="37"/>
      <c r="AU49" s="37"/>
      <c r="AV49" s="37"/>
      <c r="AW49" s="37"/>
      <c r="AX49" s="38"/>
      <c r="AY49" s="21"/>
      <c r="AZ49" s="2"/>
      <c r="BB49" s="2"/>
      <c r="BC49" s="15"/>
      <c r="BD49" s="2"/>
      <c r="BE49" s="48"/>
    </row>
  </sheetData>
  <dataConsolidate/>
  <mergeCells count="28">
    <mergeCell ref="AY2:BC2"/>
    <mergeCell ref="C16:D16"/>
    <mergeCell ref="A16:B16"/>
    <mergeCell ref="A11:B11"/>
    <mergeCell ref="A19:B19"/>
    <mergeCell ref="F1:H2"/>
    <mergeCell ref="I1:K2"/>
    <mergeCell ref="M1:O2"/>
    <mergeCell ref="AY1:BD1"/>
    <mergeCell ref="P1:R2"/>
    <mergeCell ref="S1:U2"/>
    <mergeCell ref="V1:X2"/>
    <mergeCell ref="Y1:AA2"/>
    <mergeCell ref="AB1:AD2"/>
    <mergeCell ref="AF1:AH2"/>
    <mergeCell ref="AI1:AK2"/>
    <mergeCell ref="D5:D9"/>
    <mergeCell ref="D11:D15"/>
    <mergeCell ref="C5:C9"/>
    <mergeCell ref="C11:C15"/>
    <mergeCell ref="A2:D2"/>
    <mergeCell ref="C3:D3"/>
    <mergeCell ref="A3:B3"/>
    <mergeCell ref="AL1:AN2"/>
    <mergeCell ref="AO1:AQ2"/>
    <mergeCell ref="AR1:AT2"/>
    <mergeCell ref="AU1:AX2"/>
    <mergeCell ref="A1:D1"/>
  </mergeCells>
  <phoneticPr fontId="9" type="noConversion"/>
  <conditionalFormatting sqref="B17 B12">
    <cfRule type="cellIs" dxfId="104" priority="2" operator="greaterThan">
      <formula>TODAY()</formula>
    </cfRule>
  </conditionalFormatting>
  <conditionalFormatting sqref="B13">
    <cfRule type="cellIs" dxfId="103" priority="1" operator="lessThan">
      <formula>TODAY()</formula>
    </cfRule>
  </conditionalFormatting>
  <dataValidations count="15">
    <dataValidation type="custom" allowBlank="1" showInputMessage="1" showErrorMessage="1" errorTitle="Entrada inválida" error="CPF deve ter 11 digitos somente numeros" sqref="AY4:AY9">
      <formula1>AND(ISNUMBER(_xlfn.NUMBERVALUE(AY4)),LEN(AY4)=11)</formula1>
    </dataValidation>
    <dataValidation type="textLength" allowBlank="1" showInputMessage="1" showErrorMessage="1" errorTitle="Entrada inválida" error="Agencia deve ter até 4 digitos" sqref="BB4:BB9">
      <formula1>0</formula1>
      <formula2>4</formula2>
    </dataValidation>
    <dataValidation type="textLength" allowBlank="1" showInputMessage="1" showErrorMessage="1" errorTitle="Entrada inválida" error="Banco deve ter até 3 dígitos" sqref="BA4:BA9">
      <formula1>0</formula1>
      <formula2>3</formula2>
    </dataValidation>
    <dataValidation type="textLength" allowBlank="1" showInputMessage="1" showErrorMessage="1" errorTitle="Entrada inválida" error="Conta deve ter até 20 dígitos" sqref="BC4:BC9">
      <formula1>0</formula1>
      <formula2>20</formula2>
    </dataValidation>
    <dataValidation type="textLength" allowBlank="1" showInputMessage="1" showErrorMessage="1" errorTitle="Entrada inválida" error="Empenho deve ter exatamente 12 caracteres._x000a_Exemplo: 2021NE123456" sqref="BD4:BD9">
      <formula1>12</formula1>
      <formula2>12</formula2>
    </dataValidation>
    <dataValidation type="decimal" allowBlank="1" showInputMessage="1" showErrorMessage="1" errorTitle="Entrada inválida" error="Valor deve ser maior que 0." sqref="BF4:BF9">
      <formula1>0.01</formula1>
      <formula2>10000</formula2>
    </dataValidation>
    <dataValidation type="textLength" allowBlank="1" showInputMessage="1" showErrorMessage="1" errorTitle="Entrada inválida" error="Processo deve ter 20 caracteres." sqref="D4 D10">
      <formula1>20</formula1>
      <formula2>20</formula2>
    </dataValidation>
    <dataValidation type="textLength" allowBlank="1" showInputMessage="1" showErrorMessage="1" errorTitle="Entrada inválida" error="Observações devem ter entre 1 e 468 caracteres." sqref="D11:D15 D5:D9">
      <formula1>1</formula1>
      <formula2>468</formula2>
    </dataValidation>
    <dataValidation type="textLength" allowBlank="1" showInputMessage="1" showErrorMessage="1" errorTitle="Entrada inválida" error="Número Documento de Origem deve ter entre 1 e 17 carácteres." sqref="B18">
      <formula1>1</formula1>
      <formula2>17</formula2>
    </dataValidation>
    <dataValidation type="textLength" allowBlank="1" showInputMessage="1" showErrorMessage="1" errorTitle="Entrada inválida" error="Subitem do empenho deve ser entre 1 e 99." sqref="BE4:BE9">
      <formula1>1</formula1>
      <formula2>2</formula2>
    </dataValidation>
    <dataValidation type="date" errorStyle="warning" operator="greaterThanOrEqual" allowBlank="1" showInputMessage="1" showErrorMessage="1" errorTitle="Entrada inválida" error="Data de pagamento deve ser igual ou posterior a hoje." sqref="B13">
      <formula1>TODAY()</formula1>
    </dataValidation>
    <dataValidation type="whole" allowBlank="1" showInputMessage="1" showErrorMessage="1" errorTitle="Entrada inválida" error="Mês deve ser de 1 a 12" sqref="D18">
      <formula1>1</formula1>
      <formula2>12</formula2>
    </dataValidation>
    <dataValidation type="textLength" operator="equal" allowBlank="1" showInputMessage="1" showErrorMessage="1" errorTitle="Entrada inválida" error="Digite o ano com quatro dígitos (AAAA)" sqref="D19">
      <formula1>4</formula1>
    </dataValidation>
    <dataValidation type="textLength" operator="equal" allowBlank="1" showInputMessage="1" showErrorMessage="1" errorTitle="Entrada inválida" error="CPF deve ter 11 dígitos" sqref="B6">
      <formula1>11</formula1>
    </dataValidation>
    <dataValidation type="date" errorStyle="warning" operator="lessThanOrEqual" allowBlank="1" showInputMessage="1" showErrorMessage="1" errorTitle="Entrada inválida" error="Esta data deve ser igual ou anterior a hoje." sqref="B12 B17">
      <formula1>TODAY()</formula1>
    </dataValidation>
  </dataValidations>
  <pageMargins left="0.7" right="0.7" top="0.75" bottom="0.75" header="0.3" footer="0.3"/>
  <pageSetup paperSize="9" orientation="portrait" r:id="rId1"/>
  <ignoredErrors>
    <ignoredError sqref="B18 AY4" numberStoredAsText="1"/>
  </ignoredErrors>
  <drawing r:id="rId2"/>
  <legacyDrawing r:id="rId3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Apropriação Resumida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Igor Sebastian Asilveira de Mattos</cp:lastModifiedBy>
  <dcterms:created xsi:type="dcterms:W3CDTF">2021-11-28T01:22:14Z</dcterms:created>
  <dcterms:modified xsi:type="dcterms:W3CDTF">2024-08-16T20:19:26Z</dcterms:modified>
</cp:coreProperties>
</file>